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8655"/>
  </bookViews>
  <sheets>
    <sheet name="集計表" sheetId="2" r:id="rId1"/>
  </sheets>
  <definedNames>
    <definedName name="_xlnm.Print_Area" localSheetId="0">集計表!$A$1:$X$70</definedName>
  </definedNames>
  <calcPr calcId="125725"/>
</workbook>
</file>

<file path=xl/calcChain.xml><?xml version="1.0" encoding="utf-8"?>
<calcChain xmlns="http://schemas.openxmlformats.org/spreadsheetml/2006/main">
  <c r="AE13" i="2"/>
  <c r="AG13"/>
  <c r="AH13"/>
  <c r="AI13"/>
  <c r="I19"/>
  <c r="H19"/>
  <c r="I18"/>
  <c r="H18"/>
  <c r="G21"/>
  <c r="F21"/>
  <c r="G14"/>
  <c r="F14"/>
  <c r="E43"/>
  <c r="E36"/>
  <c r="E34"/>
  <c r="Q28"/>
  <c r="E48"/>
  <c r="L14"/>
  <c r="J14"/>
  <c r="I14"/>
  <c r="H14"/>
  <c r="P14"/>
  <c r="N14"/>
  <c r="L13"/>
  <c r="J13"/>
  <c r="I13"/>
  <c r="H13"/>
  <c r="G13"/>
  <c r="P13" s="1"/>
  <c r="F13"/>
  <c r="N13" s="1"/>
  <c r="L12"/>
  <c r="J12"/>
  <c r="I12"/>
  <c r="H12"/>
  <c r="G12"/>
  <c r="P12" s="1"/>
  <c r="F12"/>
  <c r="N12" s="1"/>
  <c r="L11"/>
  <c r="J11"/>
  <c r="I11"/>
  <c r="H11"/>
  <c r="G11"/>
  <c r="P11" s="1"/>
  <c r="F11"/>
  <c r="N11" s="1"/>
  <c r="L10"/>
  <c r="J10"/>
  <c r="I10"/>
  <c r="H10"/>
  <c r="G10"/>
  <c r="P10" s="1"/>
  <c r="F10"/>
  <c r="N10" s="1"/>
  <c r="L9"/>
  <c r="J9"/>
  <c r="I9"/>
  <c r="H9"/>
  <c r="G9"/>
  <c r="P9" s="1"/>
  <c r="F9"/>
  <c r="N9" s="1"/>
  <c r="L8"/>
  <c r="J8"/>
  <c r="I8"/>
  <c r="H8"/>
  <c r="G8"/>
  <c r="P8" s="1"/>
  <c r="F8"/>
  <c r="L7"/>
  <c r="J7"/>
  <c r="I7"/>
  <c r="H7"/>
  <c r="G7"/>
  <c r="P7" s="1"/>
  <c r="F7"/>
  <c r="N7" s="1"/>
  <c r="L6"/>
  <c r="J6"/>
  <c r="I6"/>
  <c r="H6"/>
  <c r="G6"/>
  <c r="P6" s="1"/>
  <c r="F6"/>
  <c r="N6" s="1"/>
  <c r="L5"/>
  <c r="J5"/>
  <c r="I5"/>
  <c r="H5"/>
  <c r="N5" s="1"/>
  <c r="G5"/>
  <c r="P5" s="1"/>
  <c r="F5"/>
  <c r="Q48"/>
  <c r="Q47"/>
  <c r="E47"/>
  <c r="Q46"/>
  <c r="E46"/>
  <c r="Q45"/>
  <c r="Q44"/>
  <c r="E44"/>
  <c r="Q43"/>
  <c r="Q42"/>
  <c r="E42"/>
  <c r="Q41"/>
  <c r="E41"/>
  <c r="Q40"/>
  <c r="E40"/>
  <c r="Q39"/>
  <c r="E39"/>
  <c r="E38"/>
  <c r="E37"/>
  <c r="Q36"/>
  <c r="Q35"/>
  <c r="E35"/>
  <c r="Q34"/>
  <c r="Q33"/>
  <c r="E33"/>
  <c r="Q32"/>
  <c r="E32"/>
  <c r="E31"/>
  <c r="Q30"/>
  <c r="E30"/>
  <c r="Q29"/>
  <c r="E29"/>
  <c r="E28"/>
  <c r="L21"/>
  <c r="J21"/>
  <c r="I21"/>
  <c r="H21"/>
  <c r="N21" s="1"/>
  <c r="L20"/>
  <c r="J20"/>
  <c r="I20"/>
  <c r="H20"/>
  <c r="G20"/>
  <c r="F20"/>
  <c r="L19"/>
  <c r="J19"/>
  <c r="G19"/>
  <c r="F19"/>
  <c r="N19" s="1"/>
  <c r="L18"/>
  <c r="J18"/>
  <c r="G18"/>
  <c r="P18" s="1"/>
  <c r="F18"/>
  <c r="AB13"/>
  <c r="AC12"/>
  <c r="AB12"/>
  <c r="AC11"/>
  <c r="AB11"/>
  <c r="AC10"/>
  <c r="AB10"/>
  <c r="AC9"/>
  <c r="AB9"/>
  <c r="AC8"/>
  <c r="AB8"/>
  <c r="AC7"/>
  <c r="AB7"/>
  <c r="AC6"/>
  <c r="AB6"/>
  <c r="AC5"/>
  <c r="AB5"/>
  <c r="P21" l="1"/>
  <c r="Q31"/>
  <c r="E45"/>
  <c r="P20"/>
  <c r="N20"/>
  <c r="N8"/>
  <c r="P19"/>
  <c r="N18"/>
  <c r="AB14"/>
  <c r="AE9"/>
  <c r="AI9"/>
  <c r="AG11"/>
  <c r="AE5"/>
  <c r="AF5"/>
  <c r="AF7" s="1"/>
  <c r="AF9" s="1"/>
  <c r="AF11" s="1"/>
  <c r="AE6"/>
  <c r="AF6"/>
  <c r="AG7"/>
  <c r="AH8"/>
  <c r="AH9"/>
  <c r="AE10"/>
  <c r="AE11"/>
  <c r="AH12"/>
  <c r="AG10" l="1"/>
  <c r="AG9"/>
  <c r="AD9" s="1"/>
  <c r="AG8"/>
  <c r="AE7"/>
  <c r="AI12"/>
  <c r="AE12"/>
  <c r="AI11"/>
  <c r="AI10"/>
  <c r="AG5"/>
  <c r="AH11"/>
  <c r="AH7"/>
  <c r="AH5"/>
  <c r="AF8"/>
  <c r="AF10" s="1"/>
  <c r="AF12" s="1"/>
  <c r="AI8"/>
  <c r="AE8"/>
  <c r="AI7"/>
  <c r="AG6"/>
  <c r="AG12"/>
  <c r="AI6"/>
  <c r="AI5"/>
  <c r="AH10"/>
  <c r="AH6"/>
  <c r="AD11" l="1"/>
  <c r="AD8"/>
  <c r="AD6"/>
  <c r="AD5"/>
  <c r="AD12"/>
  <c r="AD7"/>
  <c r="AD10"/>
</calcChain>
</file>

<file path=xl/sharedStrings.xml><?xml version="1.0" encoding="utf-8"?>
<sst xmlns="http://schemas.openxmlformats.org/spreadsheetml/2006/main" count="401" uniqueCount="132">
  <si>
    <t>Ｂ</t>
    <phoneticPr fontId="1"/>
  </si>
  <si>
    <t>Ｃ</t>
    <phoneticPr fontId="1"/>
  </si>
  <si>
    <t>Ｄ</t>
    <phoneticPr fontId="1"/>
  </si>
  <si>
    <t>Ｅ</t>
    <phoneticPr fontId="1"/>
  </si>
  <si>
    <t>１試合目</t>
    <rPh sb="1" eb="3">
      <t>シアイ</t>
    </rPh>
    <rPh sb="3" eb="4">
      <t>メ</t>
    </rPh>
    <phoneticPr fontId="1"/>
  </si>
  <si>
    <t>　</t>
    <phoneticPr fontId="1"/>
  </si>
  <si>
    <t>２試合目</t>
    <rPh sb="1" eb="3">
      <t>シアイ</t>
    </rPh>
    <rPh sb="3" eb="4">
      <t>メ</t>
    </rPh>
    <phoneticPr fontId="1"/>
  </si>
  <si>
    <t>３試合目</t>
    <rPh sb="1" eb="3">
      <t>シアイ</t>
    </rPh>
    <rPh sb="3" eb="4">
      <t>メ</t>
    </rPh>
    <phoneticPr fontId="1"/>
  </si>
  <si>
    <t>得点</t>
    <rPh sb="0" eb="2">
      <t>トクテン</t>
    </rPh>
    <phoneticPr fontId="1"/>
  </si>
  <si>
    <t>勝点</t>
    <rPh sb="0" eb="1">
      <t>カチ</t>
    </rPh>
    <rPh sb="1" eb="2">
      <t>テン</t>
    </rPh>
    <phoneticPr fontId="1"/>
  </si>
  <si>
    <t>チーム名</t>
    <rPh sb="3" eb="4">
      <t>メイ</t>
    </rPh>
    <phoneticPr fontId="1"/>
  </si>
  <si>
    <t>ＮＯ．　</t>
    <phoneticPr fontId="1"/>
  </si>
  <si>
    <t>Ａ</t>
    <phoneticPr fontId="1"/>
  </si>
  <si>
    <t>チーム</t>
    <phoneticPr fontId="1"/>
  </si>
  <si>
    <t>試合</t>
    <rPh sb="0" eb="2">
      <t>シアイ</t>
    </rPh>
    <phoneticPr fontId="1"/>
  </si>
  <si>
    <t>時間</t>
    <rPh sb="0" eb="2">
      <t>ジカン</t>
    </rPh>
    <phoneticPr fontId="1"/>
  </si>
  <si>
    <t>Ｆ</t>
    <phoneticPr fontId="1"/>
  </si>
  <si>
    <t>Ｇ</t>
    <phoneticPr fontId="1"/>
  </si>
  <si>
    <t>Ｐ</t>
    <phoneticPr fontId="1"/>
  </si>
  <si>
    <t>14：00～</t>
    <phoneticPr fontId="1"/>
  </si>
  <si>
    <t>順位</t>
    <rPh sb="0" eb="2">
      <t>ジュンイ</t>
    </rPh>
    <phoneticPr fontId="1"/>
  </si>
  <si>
    <t>A</t>
    <phoneticPr fontId="1"/>
  </si>
  <si>
    <t>C</t>
    <phoneticPr fontId="1"/>
  </si>
  <si>
    <t>E</t>
    <phoneticPr fontId="1"/>
  </si>
  <si>
    <t>F</t>
    <phoneticPr fontId="1"/>
  </si>
  <si>
    <t>＜ＡＭ＞</t>
    <phoneticPr fontId="1"/>
  </si>
  <si>
    <t>＜ＰＭ＞</t>
    <phoneticPr fontId="1"/>
  </si>
  <si>
    <t>G</t>
    <phoneticPr fontId="1"/>
  </si>
  <si>
    <t>Ｈ</t>
    <phoneticPr fontId="1"/>
  </si>
  <si>
    <t>H</t>
    <phoneticPr fontId="1"/>
  </si>
  <si>
    <t xml:space="preserve"> </t>
    <phoneticPr fontId="1"/>
  </si>
  <si>
    <t>レフリー</t>
    <phoneticPr fontId="1"/>
  </si>
  <si>
    <t>スコア</t>
    <phoneticPr fontId="1"/>
  </si>
  <si>
    <t>色</t>
    <rPh sb="0" eb="1">
      <t>イロ</t>
    </rPh>
    <phoneticPr fontId="1"/>
  </si>
  <si>
    <t>チーム
番号</t>
    <rPh sb="4" eb="6">
      <t>バンゴウ</t>
    </rPh>
    <phoneticPr fontId="1"/>
  </si>
  <si>
    <t>予選
１位</t>
    <rPh sb="0" eb="2">
      <t>ヨセン</t>
    </rPh>
    <rPh sb="4" eb="5">
      <t>イ</t>
    </rPh>
    <phoneticPr fontId="1"/>
  </si>
  <si>
    <t>予選
２位</t>
    <rPh sb="0" eb="2">
      <t>ヨセン</t>
    </rPh>
    <rPh sb="4" eb="5">
      <t>イ</t>
    </rPh>
    <phoneticPr fontId="1"/>
  </si>
  <si>
    <t>予選
３位</t>
    <rPh sb="0" eb="2">
      <t>ヨセン</t>
    </rPh>
    <rPh sb="4" eb="5">
      <t>イ</t>
    </rPh>
    <phoneticPr fontId="1"/>
  </si>
  <si>
    <t>勝点計</t>
    <rPh sb="0" eb="1">
      <t>カチ</t>
    </rPh>
    <rPh sb="1" eb="2">
      <t>テン</t>
    </rPh>
    <rPh sb="2" eb="3">
      <t>ケイ</t>
    </rPh>
    <phoneticPr fontId="1"/>
  </si>
  <si>
    <t>得点合計</t>
    <rPh sb="0" eb="2">
      <t>トクテン</t>
    </rPh>
    <rPh sb="2" eb="4">
      <t>ゴウケイ</t>
    </rPh>
    <phoneticPr fontId="1"/>
  </si>
  <si>
    <t>順位計算</t>
    <rPh sb="0" eb="2">
      <t>ジュンイ</t>
    </rPh>
    <rPh sb="2" eb="4">
      <t>ケイサン</t>
    </rPh>
    <phoneticPr fontId="1"/>
  </si>
  <si>
    <t>Ｉ</t>
    <phoneticPr fontId="1"/>
  </si>
  <si>
    <t>Ｊ</t>
    <phoneticPr fontId="1"/>
  </si>
  <si>
    <t>ＪＡ</t>
    <phoneticPr fontId="1"/>
  </si>
  <si>
    <t>ＪＢ</t>
    <phoneticPr fontId="1"/>
  </si>
  <si>
    <t>ＪＣ</t>
    <phoneticPr fontId="1"/>
  </si>
  <si>
    <t>ＪＤ</t>
    <phoneticPr fontId="1"/>
  </si>
  <si>
    <t>10：50 ～</t>
    <phoneticPr fontId="1"/>
  </si>
  <si>
    <t>11:00～</t>
    <phoneticPr fontId="1"/>
  </si>
  <si>
    <t>11：10～</t>
    <phoneticPr fontId="1"/>
  </si>
  <si>
    <t>11：20～</t>
    <phoneticPr fontId="1"/>
  </si>
  <si>
    <t>11：30～</t>
    <phoneticPr fontId="1"/>
  </si>
  <si>
    <t>11：40 ～</t>
    <phoneticPr fontId="1"/>
  </si>
  <si>
    <t>11：50～</t>
    <phoneticPr fontId="1"/>
  </si>
  <si>
    <t>＜昼食＞　　１２：００～１２：３０</t>
    <rPh sb="1" eb="3">
      <t>チュウショク</t>
    </rPh>
    <phoneticPr fontId="1"/>
  </si>
  <si>
    <t>12：30～</t>
    <phoneticPr fontId="1"/>
  </si>
  <si>
    <t>12：40～</t>
    <phoneticPr fontId="1"/>
  </si>
  <si>
    <t>12：50～</t>
    <phoneticPr fontId="1"/>
  </si>
  <si>
    <t>13：00～</t>
    <phoneticPr fontId="1"/>
  </si>
  <si>
    <t>13：30～</t>
    <phoneticPr fontId="1"/>
  </si>
  <si>
    <t>13：10～</t>
    <phoneticPr fontId="1"/>
  </si>
  <si>
    <t>13：20～</t>
    <phoneticPr fontId="1"/>
  </si>
  <si>
    <t>準決勝&lt;フレンドリー）</t>
    <rPh sb="0" eb="1">
      <t>ジュン</t>
    </rPh>
    <rPh sb="1" eb="3">
      <t>ケッショウ</t>
    </rPh>
    <phoneticPr fontId="1"/>
  </si>
  <si>
    <t>決勝（ジュニア―）</t>
    <rPh sb="0" eb="2">
      <t>ケッショウ</t>
    </rPh>
    <phoneticPr fontId="1"/>
  </si>
  <si>
    <t>決勝（フレンドリー）</t>
    <rPh sb="0" eb="2">
      <t>ケッショウ</t>
    </rPh>
    <phoneticPr fontId="1"/>
  </si>
  <si>
    <t>14：10～</t>
    <phoneticPr fontId="1"/>
  </si>
  <si>
    <t>14：25～</t>
    <phoneticPr fontId="1"/>
  </si>
  <si>
    <t>14：50 ～</t>
    <phoneticPr fontId="1"/>
  </si>
  <si>
    <t>予選
５位</t>
    <rPh sb="0" eb="2">
      <t>ヨセン</t>
    </rPh>
    <rPh sb="4" eb="5">
      <t>イ</t>
    </rPh>
    <phoneticPr fontId="1"/>
  </si>
  <si>
    <t>予選
４位</t>
    <rPh sb="0" eb="2">
      <t>ヨセン</t>
    </rPh>
    <rPh sb="4" eb="5">
      <t>イ</t>
    </rPh>
    <phoneticPr fontId="1"/>
  </si>
  <si>
    <t>予選
６位</t>
    <rPh sb="0" eb="2">
      <t>ヨセン</t>
    </rPh>
    <rPh sb="4" eb="5">
      <t>イ</t>
    </rPh>
    <phoneticPr fontId="1"/>
  </si>
  <si>
    <t>試合：予選、準決勝　７分</t>
    <rPh sb="0" eb="2">
      <t>シアイ</t>
    </rPh>
    <rPh sb="3" eb="5">
      <t>ヨセン</t>
    </rPh>
    <rPh sb="6" eb="9">
      <t>ジュンケッショウ</t>
    </rPh>
    <rPh sb="11" eb="12">
      <t>フン</t>
    </rPh>
    <phoneticPr fontId="1"/>
  </si>
  <si>
    <t>　　　　決勝、１０分</t>
    <rPh sb="4" eb="6">
      <t>ケッショウ</t>
    </rPh>
    <rPh sb="9" eb="10">
      <t>フン</t>
    </rPh>
    <phoneticPr fontId="1"/>
  </si>
  <si>
    <t>得点：勝点　１位５点、２位３点、３位２点</t>
    <rPh sb="0" eb="2">
      <t>トクテン</t>
    </rPh>
    <rPh sb="3" eb="4">
      <t>カ</t>
    </rPh>
    <rPh sb="4" eb="5">
      <t>テン</t>
    </rPh>
    <rPh sb="7" eb="8">
      <t>イ</t>
    </rPh>
    <rPh sb="9" eb="10">
      <t>テン</t>
    </rPh>
    <rPh sb="12" eb="13">
      <t>イ</t>
    </rPh>
    <rPh sb="14" eb="15">
      <t>テン</t>
    </rPh>
    <rPh sb="17" eb="18">
      <t>イ</t>
    </rPh>
    <rPh sb="19" eb="20">
      <t>テン</t>
    </rPh>
    <phoneticPr fontId="1"/>
  </si>
  <si>
    <t>順位決定：勝ち得点数の多いチームが上位</t>
    <rPh sb="0" eb="2">
      <t>ジュンイ</t>
    </rPh>
    <rPh sb="2" eb="4">
      <t>ケッテイ</t>
    </rPh>
    <rPh sb="5" eb="6">
      <t>カ</t>
    </rPh>
    <rPh sb="7" eb="9">
      <t>トクテン</t>
    </rPh>
    <rPh sb="9" eb="10">
      <t>スウ</t>
    </rPh>
    <rPh sb="11" eb="12">
      <t>オオ</t>
    </rPh>
    <rPh sb="17" eb="19">
      <t>ジョウイ</t>
    </rPh>
    <phoneticPr fontId="1"/>
  </si>
  <si>
    <t>　</t>
    <phoneticPr fontId="1"/>
  </si>
  <si>
    <t>チーム　じゃがいも</t>
    <phoneticPr fontId="1"/>
  </si>
  <si>
    <t>砂田</t>
    <rPh sb="0" eb="2">
      <t>スナダ</t>
    </rPh>
    <phoneticPr fontId="1"/>
  </si>
  <si>
    <t>吉元</t>
    <rPh sb="0" eb="2">
      <t>ヨシモト</t>
    </rPh>
    <phoneticPr fontId="1"/>
  </si>
  <si>
    <t>津浦</t>
    <rPh sb="0" eb="1">
      <t>ツ</t>
    </rPh>
    <rPh sb="1" eb="2">
      <t>ウラ</t>
    </rPh>
    <phoneticPr fontId="1"/>
  </si>
  <si>
    <t>鯰江</t>
    <rPh sb="0" eb="1">
      <t>ナマズ</t>
    </rPh>
    <rPh sb="1" eb="2">
      <t>エ</t>
    </rPh>
    <phoneticPr fontId="1"/>
  </si>
  <si>
    <t>三田</t>
    <rPh sb="0" eb="2">
      <t>サンダ</t>
    </rPh>
    <phoneticPr fontId="1"/>
  </si>
  <si>
    <t>高司</t>
    <rPh sb="0" eb="1">
      <t>タカ</t>
    </rPh>
    <rPh sb="1" eb="2">
      <t>ツカサ</t>
    </rPh>
    <phoneticPr fontId="1"/>
  </si>
  <si>
    <t>県立大</t>
    <rPh sb="0" eb="2">
      <t>ケンリツ</t>
    </rPh>
    <rPh sb="2" eb="3">
      <t>ダイ</t>
    </rPh>
    <phoneticPr fontId="1"/>
  </si>
  <si>
    <t>高司</t>
    <rPh sb="0" eb="1">
      <t>タカ</t>
    </rPh>
    <rPh sb="1" eb="2">
      <t>ツカサ</t>
    </rPh>
    <phoneticPr fontId="1"/>
  </si>
  <si>
    <t>サメの王様</t>
    <rPh sb="3" eb="5">
      <t>オウサマ</t>
    </rPh>
    <phoneticPr fontId="1"/>
  </si>
  <si>
    <t>ひこにやん</t>
    <phoneticPr fontId="1"/>
  </si>
  <si>
    <t>三田</t>
    <rPh sb="0" eb="2">
      <t>ミタ</t>
    </rPh>
    <phoneticPr fontId="1"/>
  </si>
  <si>
    <t>ＭＷＴ</t>
    <phoneticPr fontId="1"/>
  </si>
  <si>
    <t>立入ＳＳ</t>
    <rPh sb="0" eb="1">
      <t>タ</t>
    </rPh>
    <rPh sb="1" eb="2">
      <t>ニュウ</t>
    </rPh>
    <phoneticPr fontId="1"/>
  </si>
  <si>
    <t>京北グラビアー</t>
    <rPh sb="0" eb="2">
      <t>ケイホク</t>
    </rPh>
    <phoneticPr fontId="1"/>
  </si>
  <si>
    <t>ＵＬＡＧＵＮＡ</t>
    <phoneticPr fontId="1"/>
  </si>
  <si>
    <t>ざわざわ</t>
    <phoneticPr fontId="1"/>
  </si>
  <si>
    <t>ゆりっぺ</t>
    <phoneticPr fontId="1"/>
  </si>
  <si>
    <t>チーム　ＡＫＥＴＯＭＩ</t>
    <phoneticPr fontId="1"/>
  </si>
  <si>
    <t>走れたなさん</t>
    <rPh sb="0" eb="1">
      <t>ハシ</t>
    </rPh>
    <phoneticPr fontId="1"/>
  </si>
  <si>
    <t>ひこにゃん</t>
    <phoneticPr fontId="1"/>
  </si>
  <si>
    <t>チーム　オニオン</t>
    <phoneticPr fontId="1"/>
  </si>
  <si>
    <t>京北　パイレーツ</t>
  </si>
  <si>
    <t>京北　パイレーツ</t>
    <rPh sb="0" eb="2">
      <t>ケイホク</t>
    </rPh>
    <phoneticPr fontId="1"/>
  </si>
  <si>
    <t>Ｃ’mon　摂津Ｊｒ</t>
  </si>
  <si>
    <t>Ｃ’mon　摂津Ｊｒ</t>
    <rPh sb="6" eb="8">
      <t>セッツ</t>
    </rPh>
    <phoneticPr fontId="1"/>
  </si>
  <si>
    <t>チーム　じゃがいも</t>
    <phoneticPr fontId="1"/>
  </si>
  <si>
    <t>走れたなさん</t>
    <phoneticPr fontId="1"/>
  </si>
  <si>
    <t>サメの王様</t>
    <phoneticPr fontId="1"/>
  </si>
  <si>
    <t>ひこにゃん</t>
    <phoneticPr fontId="1"/>
  </si>
  <si>
    <t>京北グラビア―</t>
    <rPh sb="0" eb="2">
      <t>ケイホク</t>
    </rPh>
    <phoneticPr fontId="1"/>
  </si>
  <si>
    <t>ゆりっぺ</t>
    <phoneticPr fontId="1"/>
  </si>
  <si>
    <t>ＵＬＡＧＵＮＡ</t>
    <phoneticPr fontId="1"/>
  </si>
  <si>
    <t>サメの王様</t>
    <rPh sb="3" eb="5">
      <t>オウサマ</t>
    </rPh>
    <phoneticPr fontId="1"/>
  </si>
  <si>
    <t>ゆりっぺ</t>
    <phoneticPr fontId="1"/>
  </si>
  <si>
    <t>走れたなさん</t>
    <rPh sb="0" eb="1">
      <t>ハシ</t>
    </rPh>
    <phoneticPr fontId="1"/>
  </si>
  <si>
    <t>* 決勝進出については、　試合番号１５・１６の1位チーム＋１（予選リーグの勝ち点＋得点＋準決勝の勝ち点＋得点により選出する）</t>
    <rPh sb="2" eb="4">
      <t>ケッショウ</t>
    </rPh>
    <rPh sb="4" eb="6">
      <t>シンシュツ</t>
    </rPh>
    <rPh sb="13" eb="15">
      <t>シアイ</t>
    </rPh>
    <rPh sb="15" eb="17">
      <t>バンゴウ</t>
    </rPh>
    <rPh sb="24" eb="25">
      <t>イ</t>
    </rPh>
    <rPh sb="31" eb="33">
      <t>ヨセン</t>
    </rPh>
    <rPh sb="37" eb="38">
      <t>カ</t>
    </rPh>
    <rPh sb="39" eb="40">
      <t>テン</t>
    </rPh>
    <rPh sb="41" eb="43">
      <t>トクテン</t>
    </rPh>
    <rPh sb="44" eb="47">
      <t>ジュンケッショウ</t>
    </rPh>
    <rPh sb="48" eb="49">
      <t>カ</t>
    </rPh>
    <rPh sb="50" eb="51">
      <t>テン</t>
    </rPh>
    <rPh sb="52" eb="54">
      <t>トクテン</t>
    </rPh>
    <rPh sb="57" eb="59">
      <t>センシュツ</t>
    </rPh>
    <phoneticPr fontId="1"/>
  </si>
  <si>
    <t>予選結果</t>
    <rPh sb="0" eb="2">
      <t>ヨセン</t>
    </rPh>
    <rPh sb="2" eb="4">
      <t>ケッカ</t>
    </rPh>
    <phoneticPr fontId="1"/>
  </si>
  <si>
    <t>フレンドリーの部</t>
    <rPh sb="7" eb="8">
      <t>ブ</t>
    </rPh>
    <phoneticPr fontId="1"/>
  </si>
  <si>
    <t>　</t>
    <phoneticPr fontId="1"/>
  </si>
  <si>
    <t>　同得点の場合は、得点数の多い方が勝ち</t>
    <rPh sb="1" eb="2">
      <t>ドウ</t>
    </rPh>
    <rPh sb="2" eb="4">
      <t>トクテン</t>
    </rPh>
    <rPh sb="5" eb="7">
      <t>バアイ</t>
    </rPh>
    <rPh sb="9" eb="11">
      <t>トクテン</t>
    </rPh>
    <rPh sb="11" eb="12">
      <t>スウ</t>
    </rPh>
    <rPh sb="13" eb="14">
      <t>オオ</t>
    </rPh>
    <rPh sb="15" eb="16">
      <t>ホウ</t>
    </rPh>
    <rPh sb="17" eb="18">
      <t>カチ</t>
    </rPh>
    <phoneticPr fontId="1"/>
  </si>
  <si>
    <t>ジュニアーの部</t>
    <rPh sb="6" eb="7">
      <t>ブ</t>
    </rPh>
    <phoneticPr fontId="1"/>
  </si>
  <si>
    <t>大阪府摂津市</t>
    <rPh sb="0" eb="3">
      <t>オオサカフ</t>
    </rPh>
    <rPh sb="3" eb="5">
      <t>セッツ</t>
    </rPh>
    <rPh sb="5" eb="6">
      <t>シ</t>
    </rPh>
    <phoneticPr fontId="1"/>
  </si>
  <si>
    <t>兵庫県猪名川町</t>
    <rPh sb="0" eb="3">
      <t>ヒョウゴケン</t>
    </rPh>
    <rPh sb="3" eb="6">
      <t>イナガワ</t>
    </rPh>
    <rPh sb="6" eb="7">
      <t>チョウ</t>
    </rPh>
    <phoneticPr fontId="1"/>
  </si>
  <si>
    <t>守山市播磨田町　河西スポーツクラブ</t>
    <rPh sb="0" eb="3">
      <t>モリヤマシ</t>
    </rPh>
    <rPh sb="3" eb="5">
      <t>ハリマ</t>
    </rPh>
    <rPh sb="5" eb="6">
      <t>タ</t>
    </rPh>
    <rPh sb="6" eb="7">
      <t>チョウ</t>
    </rPh>
    <rPh sb="8" eb="10">
      <t>カワニシ</t>
    </rPh>
    <phoneticPr fontId="1"/>
  </si>
  <si>
    <t>ゆりっぺ　（大阪府摂津市）</t>
    <rPh sb="6" eb="9">
      <t>オオサカフ</t>
    </rPh>
    <rPh sb="9" eb="12">
      <t>セッツシ</t>
    </rPh>
    <phoneticPr fontId="1"/>
  </si>
  <si>
    <t>　　Ｃ’mon　摂津Ｊｒ</t>
    <phoneticPr fontId="1"/>
  </si>
  <si>
    <t>　　京北　パイレーツ</t>
    <phoneticPr fontId="1"/>
  </si>
  <si>
    <t>　　チーム　じゃがいも</t>
    <phoneticPr fontId="1"/>
  </si>
  <si>
    <t>３　位　</t>
    <rPh sb="2" eb="3">
      <t>イ</t>
    </rPh>
    <phoneticPr fontId="1"/>
  </si>
  <si>
    <t>優　勝</t>
    <rPh sb="0" eb="1">
      <t>ユウ</t>
    </rPh>
    <rPh sb="2" eb="3">
      <t>カツ</t>
    </rPh>
    <phoneticPr fontId="1"/>
  </si>
  <si>
    <t xml:space="preserve">準優勝 </t>
    <rPh sb="0" eb="1">
      <t>ジュン</t>
    </rPh>
    <rPh sb="1" eb="3">
      <t>ユウショウ</t>
    </rPh>
    <phoneticPr fontId="1"/>
  </si>
  <si>
    <t>優　勝　</t>
    <rPh sb="0" eb="1">
      <t>ユウ</t>
    </rPh>
    <rPh sb="2" eb="3">
      <t>カツ</t>
    </rPh>
    <phoneticPr fontId="1"/>
  </si>
  <si>
    <t>第１１回　滋賀県キンボールスポーツ大会　大会結果</t>
    <rPh sb="0" eb="1">
      <t>ダイ</t>
    </rPh>
    <rPh sb="3" eb="4">
      <t>カイ</t>
    </rPh>
    <rPh sb="5" eb="8">
      <t>シガケン</t>
    </rPh>
    <rPh sb="17" eb="19">
      <t>タイカイ</t>
    </rPh>
    <rPh sb="20" eb="22">
      <t>タイカイ</t>
    </rPh>
    <rPh sb="22" eb="24">
      <t>ケッカ</t>
    </rPh>
    <phoneticPr fontId="1"/>
  </si>
  <si>
    <t>サメの王様　　滋賀県立大学キンボール同好会　（岐阜県）</t>
    <rPh sb="3" eb="5">
      <t>オウサマ</t>
    </rPh>
    <rPh sb="7" eb="9">
      <t>シガ</t>
    </rPh>
    <rPh sb="9" eb="11">
      <t>ケンリツ</t>
    </rPh>
    <rPh sb="11" eb="13">
      <t>ダイガク</t>
    </rPh>
    <rPh sb="18" eb="21">
      <t>ドウコウカイ</t>
    </rPh>
    <rPh sb="23" eb="26">
      <t>ギフケン</t>
    </rPh>
    <phoneticPr fontId="1"/>
  </si>
  <si>
    <t>走れたなさん　滋賀県立大学キンボール同好会　(大津市）</t>
    <rPh sb="0" eb="1">
      <t>ハシ</t>
    </rPh>
    <rPh sb="7" eb="11">
      <t>シガケンリツ</t>
    </rPh>
    <rPh sb="11" eb="13">
      <t>ダイガク</t>
    </rPh>
    <rPh sb="18" eb="21">
      <t>ドウコウカイ</t>
    </rPh>
    <rPh sb="23" eb="26">
      <t>オオツシ</t>
    </rPh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</si>
</sst>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20" fontId="0" fillId="0" borderId="10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20" fontId="7" fillId="2" borderId="12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8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8" xfId="0" applyFont="1" applyBorder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20" fontId="0" fillId="0" borderId="27" xfId="0" applyNumberFormat="1" applyBorder="1" applyAlignment="1">
      <alignment vertical="top"/>
    </xf>
    <xf numFmtId="20" fontId="0" fillId="0" borderId="25" xfId="0" applyNumberFormat="1" applyBorder="1" applyAlignment="1">
      <alignment vertical="top"/>
    </xf>
    <xf numFmtId="20" fontId="0" fillId="0" borderId="32" xfId="0" applyNumberFormat="1" applyBorder="1" applyAlignment="1">
      <alignment vertical="top"/>
    </xf>
    <xf numFmtId="20" fontId="0" fillId="0" borderId="30" xfId="0" applyNumberFormat="1" applyBorder="1" applyAlignment="1">
      <alignment vertical="top"/>
    </xf>
    <xf numFmtId="20" fontId="0" fillId="0" borderId="33" xfId="0" applyNumberFormat="1" applyBorder="1" applyAlignment="1">
      <alignment vertical="top"/>
    </xf>
    <xf numFmtId="20" fontId="0" fillId="0" borderId="34" xfId="0" applyNumberFormat="1" applyBorder="1" applyAlignment="1">
      <alignment vertical="top"/>
    </xf>
    <xf numFmtId="0" fontId="4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8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7" xfId="0" applyBorder="1" applyAlignment="1">
      <alignment horizontal="right"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20" fontId="0" fillId="0" borderId="26" xfId="0" applyNumberFormat="1" applyBorder="1" applyAlignment="1">
      <alignment vertical="top"/>
    </xf>
    <xf numFmtId="20" fontId="0" fillId="0" borderId="35" xfId="0" applyNumberFormat="1" applyBorder="1" applyAlignment="1">
      <alignment vertical="top"/>
    </xf>
    <xf numFmtId="0" fontId="4" fillId="0" borderId="33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vertical="top"/>
    </xf>
    <xf numFmtId="0" fontId="5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49" fontId="4" fillId="0" borderId="6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49" fontId="4" fillId="0" borderId="57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/>
    </xf>
    <xf numFmtId="49" fontId="4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9"/>
  <sheetViews>
    <sheetView tabSelected="1" topLeftCell="C1" workbookViewId="0">
      <selection activeCell="U2" sqref="U2"/>
    </sheetView>
  </sheetViews>
  <sheetFormatPr defaultRowHeight="13.5"/>
  <cols>
    <col min="1" max="1" width="4.875" customWidth="1"/>
    <col min="2" max="2" width="8.625" customWidth="1"/>
    <col min="3" max="3" width="7.375" customWidth="1"/>
    <col min="4" max="4" width="6.75" customWidth="1"/>
    <col min="5" max="5" width="8.75" customWidth="1"/>
    <col min="11" max="11" width="1.875" customWidth="1"/>
    <col min="12" max="12" width="5.125" customWidth="1"/>
    <col min="13" max="13" width="7.375" customWidth="1"/>
    <col min="14" max="14" width="2.75" customWidth="1"/>
    <col min="15" max="15" width="6.75" customWidth="1"/>
    <col min="16" max="16" width="6.625" customWidth="1"/>
    <col min="17" max="17" width="4.625" customWidth="1"/>
    <col min="18" max="18" width="7.75" customWidth="1"/>
    <col min="19" max="19" width="4" customWidth="1"/>
    <col min="20" max="20" width="8.25" customWidth="1"/>
    <col min="24" max="24" width="6.125" customWidth="1"/>
    <col min="30" max="30" width="10.75" customWidth="1"/>
  </cols>
  <sheetData>
    <row r="1" spans="1:35" ht="29.25" customHeight="1">
      <c r="A1" t="s">
        <v>5</v>
      </c>
      <c r="B1" s="270" t="s">
        <v>129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108"/>
      <c r="U1" s="108"/>
      <c r="V1" s="108"/>
      <c r="W1" s="108"/>
      <c r="Y1" s="108"/>
      <c r="AD1" s="108">
        <v>10000000</v>
      </c>
    </row>
    <row r="2" spans="1:35" ht="21.75" customHeight="1" thickBot="1">
      <c r="B2" s="38" t="s">
        <v>113</v>
      </c>
      <c r="F2" s="13" t="s">
        <v>5</v>
      </c>
      <c r="K2" s="2"/>
      <c r="V2" s="87" t="s">
        <v>30</v>
      </c>
      <c r="W2" s="87"/>
      <c r="X2" s="87"/>
      <c r="AE2">
        <v>1000000</v>
      </c>
      <c r="AF2">
        <v>100000</v>
      </c>
      <c r="AG2">
        <v>10000</v>
      </c>
      <c r="AH2">
        <v>1000</v>
      </c>
      <c r="AI2">
        <v>100</v>
      </c>
    </row>
    <row r="3" spans="1:35">
      <c r="A3" s="241" t="s">
        <v>11</v>
      </c>
      <c r="B3" s="243" t="s">
        <v>34</v>
      </c>
      <c r="C3" s="182" t="s">
        <v>10</v>
      </c>
      <c r="D3" s="191"/>
      <c r="E3" s="251"/>
      <c r="F3" s="258" t="s">
        <v>4</v>
      </c>
      <c r="G3" s="258"/>
      <c r="H3" s="259" t="s">
        <v>6</v>
      </c>
      <c r="I3" s="260"/>
      <c r="J3" s="258" t="s">
        <v>7</v>
      </c>
      <c r="K3" s="258"/>
      <c r="L3" s="258"/>
      <c r="M3" s="258"/>
      <c r="N3" s="149" t="s">
        <v>39</v>
      </c>
      <c r="O3" s="150"/>
      <c r="P3" s="150" t="s">
        <v>38</v>
      </c>
      <c r="Q3" s="150"/>
      <c r="R3" s="146" t="s">
        <v>20</v>
      </c>
      <c r="W3" s="94"/>
      <c r="X3" s="103" t="s">
        <v>30</v>
      </c>
      <c r="AB3" s="296" t="s">
        <v>38</v>
      </c>
      <c r="AD3" s="183" t="s">
        <v>40</v>
      </c>
      <c r="AE3">
        <v>5</v>
      </c>
      <c r="AF3">
        <v>4</v>
      </c>
      <c r="AG3">
        <v>3</v>
      </c>
      <c r="AH3">
        <v>2</v>
      </c>
      <c r="AI3">
        <v>1</v>
      </c>
    </row>
    <row r="4" spans="1:35" ht="14.25" thickBot="1">
      <c r="A4" s="180"/>
      <c r="B4" s="244"/>
      <c r="C4" s="239"/>
      <c r="D4" s="240"/>
      <c r="E4" s="252"/>
      <c r="F4" s="104" t="s">
        <v>8</v>
      </c>
      <c r="G4" s="105" t="s">
        <v>9</v>
      </c>
      <c r="H4" s="63" t="s">
        <v>8</v>
      </c>
      <c r="I4" s="110" t="s">
        <v>9</v>
      </c>
      <c r="J4" s="254" t="s">
        <v>8</v>
      </c>
      <c r="K4" s="255"/>
      <c r="L4" s="256" t="s">
        <v>9</v>
      </c>
      <c r="M4" s="254"/>
      <c r="N4" s="151"/>
      <c r="O4" s="152"/>
      <c r="P4" s="152"/>
      <c r="Q4" s="152"/>
      <c r="R4" s="147"/>
      <c r="W4" s="95"/>
      <c r="X4" s="103"/>
      <c r="Z4" s="2"/>
      <c r="AA4" s="122"/>
      <c r="AB4" s="297"/>
      <c r="AD4" s="183"/>
    </row>
    <row r="5" spans="1:35" ht="27" customHeight="1">
      <c r="A5" s="107">
        <v>1</v>
      </c>
      <c r="B5" s="96" t="s">
        <v>12</v>
      </c>
      <c r="C5" s="298" t="s">
        <v>85</v>
      </c>
      <c r="D5" s="299"/>
      <c r="E5" s="300"/>
      <c r="F5" s="116">
        <f>H38</f>
        <v>9</v>
      </c>
      <c r="G5" s="115">
        <f>I38</f>
        <v>2</v>
      </c>
      <c r="H5" s="55">
        <f>H48</f>
        <v>11</v>
      </c>
      <c r="I5" s="56">
        <f>I48</f>
        <v>5</v>
      </c>
      <c r="J5" s="265">
        <f>U37</f>
        <v>14</v>
      </c>
      <c r="K5" s="257"/>
      <c r="L5" s="266">
        <f>V37</f>
        <v>5</v>
      </c>
      <c r="M5" s="267"/>
      <c r="N5" s="218">
        <f>F5+H5+J5</f>
        <v>34</v>
      </c>
      <c r="O5" s="153"/>
      <c r="P5" s="153">
        <f>G5+I5+L5</f>
        <v>12</v>
      </c>
      <c r="Q5" s="153"/>
      <c r="R5" s="92">
        <v>3</v>
      </c>
      <c r="S5" s="89" t="s">
        <v>5</v>
      </c>
      <c r="T5" t="s">
        <v>71</v>
      </c>
      <c r="U5" s="7"/>
      <c r="W5" s="94"/>
      <c r="X5" s="94"/>
      <c r="Z5" s="120" t="s">
        <v>75</v>
      </c>
      <c r="AA5" s="121" t="s">
        <v>75</v>
      </c>
      <c r="AB5" s="51">
        <f t="shared" ref="AB5:AB14" si="0">G5+I5+L5</f>
        <v>12</v>
      </c>
      <c r="AC5" s="52" t="e">
        <f>IF(#REF!+#REF!+#REF!=0,"",RANK(AD5,$AD$5:$AD$12))</f>
        <v>#REF!</v>
      </c>
      <c r="AD5" t="e">
        <f t="shared" ref="AD5:AD9" si="1">AB5*$AD$1+AE5*$AE$2+AF5*$AF$2+AG5*$AG$2+AH5*$AH$2+AI5*$AI$2+Z5</f>
        <v>#VALUE!</v>
      </c>
      <c r="AE5">
        <f>COUNTIF($F5:$Z5,AE$3)</f>
        <v>2</v>
      </c>
      <c r="AF5">
        <f t="shared" ref="AF5:AF9" si="2">COUNTIF(F5:Z5,$AF3)</f>
        <v>0</v>
      </c>
      <c r="AG5">
        <f t="shared" ref="AG5:AG9" si="3">COUNTIF(F5:Z5,$AG$3)</f>
        <v>1</v>
      </c>
      <c r="AH5">
        <f t="shared" ref="AH5:AH9" si="4">COUNTIF(F5:Z5,$AH$3)</f>
        <v>1</v>
      </c>
      <c r="AI5">
        <f t="shared" ref="AI5:AI9" si="5">COUNTIF(F5:Z5,$AI$3)</f>
        <v>0</v>
      </c>
    </row>
    <row r="6" spans="1:35" ht="27" customHeight="1">
      <c r="A6" s="97">
        <v>2</v>
      </c>
      <c r="B6" s="62" t="s">
        <v>0</v>
      </c>
      <c r="C6" s="293" t="s">
        <v>88</v>
      </c>
      <c r="D6" s="294"/>
      <c r="E6" s="295"/>
      <c r="F6" s="117">
        <f>H29</f>
        <v>8</v>
      </c>
      <c r="G6" s="114">
        <f>I29</f>
        <v>2</v>
      </c>
      <c r="H6" s="57">
        <f>H37</f>
        <v>9</v>
      </c>
      <c r="I6" s="58">
        <f>I37</f>
        <v>2</v>
      </c>
      <c r="J6" s="264">
        <f>U45</f>
        <v>7</v>
      </c>
      <c r="K6" s="226"/>
      <c r="L6" s="223">
        <f>V45</f>
        <v>1</v>
      </c>
      <c r="M6" s="264"/>
      <c r="N6" s="218">
        <f t="shared" ref="N6:N14" si="6">F6+H6+J6</f>
        <v>24</v>
      </c>
      <c r="O6" s="153"/>
      <c r="P6" s="153">
        <f t="shared" ref="P6:P14" si="7">G6+I6+L6</f>
        <v>5</v>
      </c>
      <c r="Q6" s="153"/>
      <c r="R6" s="90">
        <v>9</v>
      </c>
      <c r="S6" s="89" t="s">
        <v>5</v>
      </c>
      <c r="T6" s="94" t="s">
        <v>72</v>
      </c>
      <c r="U6" s="2"/>
      <c r="V6" s="94"/>
      <c r="W6" s="94"/>
      <c r="X6" s="94"/>
      <c r="Z6" s="120" t="s">
        <v>75</v>
      </c>
      <c r="AA6" s="121" t="s">
        <v>75</v>
      </c>
      <c r="AB6" s="49">
        <f t="shared" si="0"/>
        <v>5</v>
      </c>
      <c r="AC6" s="46" t="e">
        <f>IF(#REF!+#REF!+#REF!=0,"",RANK(AD6,$AD$5:$AD$12))</f>
        <v>#REF!</v>
      </c>
      <c r="AD6" t="e">
        <f t="shared" si="1"/>
        <v>#VALUE!</v>
      </c>
      <c r="AE6">
        <f t="shared" ref="AE6:AE9" si="8">COUNTIF(F6:Z6,$AE$3)</f>
        <v>1</v>
      </c>
      <c r="AF6">
        <f t="shared" si="2"/>
        <v>0</v>
      </c>
      <c r="AG6">
        <f t="shared" si="3"/>
        <v>0</v>
      </c>
      <c r="AH6">
        <f t="shared" si="4"/>
        <v>2</v>
      </c>
      <c r="AI6">
        <f t="shared" si="5"/>
        <v>1</v>
      </c>
    </row>
    <row r="7" spans="1:35" ht="27" customHeight="1">
      <c r="A7" s="97">
        <v>3</v>
      </c>
      <c r="B7" s="62" t="s">
        <v>1</v>
      </c>
      <c r="C7" s="293" t="s">
        <v>89</v>
      </c>
      <c r="D7" s="294"/>
      <c r="E7" s="295"/>
      <c r="F7" s="117">
        <f>H28</f>
        <v>8</v>
      </c>
      <c r="G7" s="114">
        <f>I28</f>
        <v>2</v>
      </c>
      <c r="H7" s="57">
        <f>H47</f>
        <v>8</v>
      </c>
      <c r="I7" s="58">
        <f>I47</f>
        <v>1</v>
      </c>
      <c r="J7" s="264">
        <f>U36</f>
        <v>10</v>
      </c>
      <c r="K7" s="226"/>
      <c r="L7" s="223">
        <f>V36</f>
        <v>3</v>
      </c>
      <c r="M7" s="264"/>
      <c r="N7" s="218">
        <f t="shared" si="6"/>
        <v>26</v>
      </c>
      <c r="O7" s="153"/>
      <c r="P7" s="153">
        <f t="shared" si="7"/>
        <v>6</v>
      </c>
      <c r="Q7" s="153"/>
      <c r="R7" s="90">
        <v>7</v>
      </c>
      <c r="S7" s="89" t="s">
        <v>5</v>
      </c>
      <c r="T7" t="s">
        <v>73</v>
      </c>
      <c r="X7" s="94"/>
      <c r="Z7" s="120" t="s">
        <v>75</v>
      </c>
      <c r="AA7" s="121" t="s">
        <v>75</v>
      </c>
      <c r="AB7" s="49">
        <f t="shared" si="0"/>
        <v>6</v>
      </c>
      <c r="AC7" s="46" t="e">
        <f>IF(#REF!+#REF!+#REF!=0,"",RANK(AD7,$AD$5:$AD$12))</f>
        <v>#REF!</v>
      </c>
      <c r="AD7" t="e">
        <f t="shared" si="1"/>
        <v>#VALUE!</v>
      </c>
      <c r="AE7">
        <f t="shared" si="8"/>
        <v>0</v>
      </c>
      <c r="AF7">
        <f t="shared" si="2"/>
        <v>0</v>
      </c>
      <c r="AG7">
        <f t="shared" si="3"/>
        <v>1</v>
      </c>
      <c r="AH7">
        <f t="shared" si="4"/>
        <v>1</v>
      </c>
      <c r="AI7">
        <f t="shared" si="5"/>
        <v>1</v>
      </c>
    </row>
    <row r="8" spans="1:35" ht="27" customHeight="1">
      <c r="A8" s="97">
        <v>4</v>
      </c>
      <c r="B8" s="62" t="s">
        <v>2</v>
      </c>
      <c r="C8" s="293" t="s">
        <v>90</v>
      </c>
      <c r="D8" s="294"/>
      <c r="E8" s="295"/>
      <c r="F8" s="117">
        <f>H33</f>
        <v>11</v>
      </c>
      <c r="G8" s="114">
        <f>I33</f>
        <v>5</v>
      </c>
      <c r="H8" s="57">
        <f>H46</f>
        <v>9</v>
      </c>
      <c r="I8" s="58">
        <f>I46</f>
        <v>3</v>
      </c>
      <c r="J8" s="264">
        <f>U44</f>
        <v>13</v>
      </c>
      <c r="K8" s="226"/>
      <c r="L8" s="223">
        <f>V44</f>
        <v>5</v>
      </c>
      <c r="M8" s="264"/>
      <c r="N8" s="218">
        <f t="shared" si="6"/>
        <v>33</v>
      </c>
      <c r="O8" s="153"/>
      <c r="P8" s="153">
        <f t="shared" si="7"/>
        <v>13</v>
      </c>
      <c r="Q8" s="153"/>
      <c r="R8" s="90">
        <v>2</v>
      </c>
      <c r="S8" s="89" t="s">
        <v>5</v>
      </c>
      <c r="T8" s="135" t="s">
        <v>74</v>
      </c>
      <c r="U8" s="148"/>
      <c r="V8" s="148"/>
      <c r="W8" s="148"/>
      <c r="X8" s="148"/>
      <c r="Z8" s="120" t="s">
        <v>75</v>
      </c>
      <c r="AA8" s="121" t="s">
        <v>75</v>
      </c>
      <c r="AB8" s="49">
        <f t="shared" si="0"/>
        <v>13</v>
      </c>
      <c r="AC8" s="46" t="e">
        <f>IF(#REF!+#REF!+#REF!=0,"",RANK(AD8,$AD$5:$AD$12))</f>
        <v>#REF!</v>
      </c>
      <c r="AD8" t="e">
        <f t="shared" si="1"/>
        <v>#VALUE!</v>
      </c>
      <c r="AE8">
        <f t="shared" si="8"/>
        <v>2</v>
      </c>
      <c r="AF8">
        <f t="shared" si="2"/>
        <v>0</v>
      </c>
      <c r="AG8">
        <f t="shared" si="3"/>
        <v>1</v>
      </c>
      <c r="AH8">
        <f t="shared" si="4"/>
        <v>1</v>
      </c>
      <c r="AI8">
        <f t="shared" si="5"/>
        <v>0</v>
      </c>
    </row>
    <row r="9" spans="1:35" ht="27" customHeight="1">
      <c r="A9" s="97">
        <v>5</v>
      </c>
      <c r="B9" s="62" t="s">
        <v>3</v>
      </c>
      <c r="C9" s="293" t="s">
        <v>91</v>
      </c>
      <c r="D9" s="294"/>
      <c r="E9" s="295"/>
      <c r="F9" s="117">
        <f>H42</f>
        <v>6</v>
      </c>
      <c r="G9" s="114">
        <f>I42</f>
        <v>3</v>
      </c>
      <c r="H9" s="57">
        <f>U35</f>
        <v>10</v>
      </c>
      <c r="I9" s="58">
        <f>V35</f>
        <v>3</v>
      </c>
      <c r="J9" s="264">
        <f>U43</f>
        <v>8</v>
      </c>
      <c r="K9" s="226"/>
      <c r="L9" s="223">
        <f>V43</f>
        <v>3</v>
      </c>
      <c r="M9" s="264"/>
      <c r="N9" s="218">
        <f t="shared" si="6"/>
        <v>24</v>
      </c>
      <c r="O9" s="153"/>
      <c r="P9" s="153">
        <f t="shared" si="7"/>
        <v>9</v>
      </c>
      <c r="Q9" s="153"/>
      <c r="R9" s="90">
        <v>6</v>
      </c>
      <c r="S9" s="89" t="s">
        <v>5</v>
      </c>
      <c r="T9" s="271" t="s">
        <v>116</v>
      </c>
      <c r="U9" s="148"/>
      <c r="V9" s="148"/>
      <c r="W9" s="148"/>
      <c r="X9" s="148"/>
      <c r="Z9" s="120" t="s">
        <v>75</v>
      </c>
      <c r="AA9" s="121" t="s">
        <v>75</v>
      </c>
      <c r="AB9" s="49">
        <f t="shared" si="0"/>
        <v>9</v>
      </c>
      <c r="AC9" s="46" t="e">
        <f>IF(#REF!+#REF!+#REF!=0,"",RANK(AD9,$AD$5:$AD$12))</f>
        <v>#REF!</v>
      </c>
      <c r="AD9" t="e">
        <f t="shared" si="1"/>
        <v>#VALUE!</v>
      </c>
      <c r="AE9">
        <f t="shared" si="8"/>
        <v>0</v>
      </c>
      <c r="AF9">
        <f t="shared" si="2"/>
        <v>0</v>
      </c>
      <c r="AG9">
        <f t="shared" si="3"/>
        <v>3</v>
      </c>
      <c r="AH9">
        <f t="shared" si="4"/>
        <v>0</v>
      </c>
      <c r="AI9">
        <f t="shared" si="5"/>
        <v>0</v>
      </c>
    </row>
    <row r="10" spans="1:35" ht="27" customHeight="1">
      <c r="A10" s="97">
        <v>6</v>
      </c>
      <c r="B10" s="62" t="s">
        <v>16</v>
      </c>
      <c r="C10" s="293" t="s">
        <v>92</v>
      </c>
      <c r="D10" s="294"/>
      <c r="E10" s="295"/>
      <c r="F10" s="117">
        <f>H32</f>
        <v>9</v>
      </c>
      <c r="G10" s="114">
        <f>I32</f>
        <v>1</v>
      </c>
      <c r="H10" s="57">
        <f>U34</f>
        <v>10</v>
      </c>
      <c r="I10" s="58">
        <f>V34</f>
        <v>3</v>
      </c>
      <c r="J10" s="264">
        <f>U48</f>
        <v>5</v>
      </c>
      <c r="K10" s="226"/>
      <c r="L10" s="223">
        <f>V48</f>
        <v>1</v>
      </c>
      <c r="M10" s="264"/>
      <c r="N10" s="218">
        <f t="shared" si="6"/>
        <v>24</v>
      </c>
      <c r="O10" s="153"/>
      <c r="P10" s="153">
        <f t="shared" si="7"/>
        <v>5</v>
      </c>
      <c r="Q10" s="153"/>
      <c r="R10" s="90">
        <v>9</v>
      </c>
      <c r="S10" s="89" t="s">
        <v>5</v>
      </c>
      <c r="T10" s="94"/>
      <c r="U10" s="2"/>
      <c r="V10" s="94"/>
      <c r="W10" s="124" t="s">
        <v>5</v>
      </c>
      <c r="X10" s="124" t="s">
        <v>5</v>
      </c>
      <c r="Y10" s="2" t="s">
        <v>5</v>
      </c>
      <c r="AA10" s="121" t="s">
        <v>75</v>
      </c>
      <c r="AB10" s="49">
        <f t="shared" si="0"/>
        <v>5</v>
      </c>
      <c r="AC10" s="46" t="e">
        <f>IF(#REF!+#REF!+#REF!=0,"",RANK(AD10,$AD$5:$AD$12))</f>
        <v>#REF!</v>
      </c>
      <c r="AD10" t="e">
        <f>AB10*$AD$1+AE10*$AE$2+AF10*$AF$2+AG10*$AG$2+AH10*$AH$2+AI10*$AI$2+#REF!</f>
        <v>#REF!</v>
      </c>
      <c r="AE10">
        <f>COUNTIF(F10:Z10,$AE$3)</f>
        <v>2</v>
      </c>
      <c r="AF10">
        <f>COUNTIF(F10:Z10,$AF8)</f>
        <v>0</v>
      </c>
      <c r="AG10">
        <f>COUNTIF(F10:Z10,$AG$3)</f>
        <v>1</v>
      </c>
      <c r="AH10">
        <f>COUNTIF(F10:Z10,$AH$3)</f>
        <v>0</v>
      </c>
      <c r="AI10">
        <f>COUNTIF(F10:Z10,$AI$3)</f>
        <v>2</v>
      </c>
    </row>
    <row r="11" spans="1:35" ht="27" customHeight="1">
      <c r="A11" s="14">
        <v>7</v>
      </c>
      <c r="B11" s="47" t="s">
        <v>27</v>
      </c>
      <c r="C11" s="293" t="s">
        <v>93</v>
      </c>
      <c r="D11" s="294"/>
      <c r="E11" s="295"/>
      <c r="F11" s="53">
        <f>H31</f>
        <v>10</v>
      </c>
      <c r="G11" s="54">
        <f>I31</f>
        <v>3</v>
      </c>
      <c r="H11" s="59">
        <f>H41</f>
        <v>11</v>
      </c>
      <c r="I11" s="60">
        <f>I41</f>
        <v>5</v>
      </c>
      <c r="J11" s="264">
        <f>U30</f>
        <v>7</v>
      </c>
      <c r="K11" s="226"/>
      <c r="L11" s="223">
        <f>V30</f>
        <v>2</v>
      </c>
      <c r="M11" s="264"/>
      <c r="N11" s="218">
        <f t="shared" si="6"/>
        <v>28</v>
      </c>
      <c r="O11" s="153"/>
      <c r="P11" s="153">
        <f t="shared" si="7"/>
        <v>10</v>
      </c>
      <c r="Q11" s="153"/>
      <c r="R11" s="90">
        <v>4</v>
      </c>
      <c r="S11" s="89" t="s">
        <v>5</v>
      </c>
      <c r="T11" s="125" t="s">
        <v>115</v>
      </c>
      <c r="U11" s="2"/>
      <c r="V11" s="94"/>
      <c r="W11" s="124" t="s">
        <v>5</v>
      </c>
      <c r="X11" s="124" t="s">
        <v>5</v>
      </c>
      <c r="Y11" s="2" t="s">
        <v>5</v>
      </c>
      <c r="AA11" s="121" t="s">
        <v>75</v>
      </c>
      <c r="AB11" s="49">
        <f t="shared" si="0"/>
        <v>10</v>
      </c>
      <c r="AC11" s="46" t="e">
        <f>IF(#REF!+#REF!+#REF!=0,"",RANK(AD11,$AD$5:$AD$12))</f>
        <v>#REF!</v>
      </c>
      <c r="AD11" t="e">
        <f>AB11*$AD$1+AE11*$AE$2+AF11*$AF$2+AG11*$AG$2+AH11*$AH$2+AI11*$AI$2+#REF!</f>
        <v>#REF!</v>
      </c>
      <c r="AE11">
        <f>COUNTIF(F11:Z11,$AE$3)</f>
        <v>1</v>
      </c>
      <c r="AF11">
        <f>COUNTIF(F11:Z11,$AF9)</f>
        <v>0</v>
      </c>
      <c r="AG11">
        <f>COUNTIF(F11:Z11,$AG$3)</f>
        <v>1</v>
      </c>
      <c r="AH11">
        <f>COUNTIF(F11:Z11,$AH$3)</f>
        <v>1</v>
      </c>
      <c r="AI11">
        <f>COUNTIF(F11:Z11,$AI$3)</f>
        <v>0</v>
      </c>
    </row>
    <row r="12" spans="1:35" ht="27" customHeight="1" thickBot="1">
      <c r="A12" s="97">
        <v>8</v>
      </c>
      <c r="B12" s="62" t="s">
        <v>28</v>
      </c>
      <c r="C12" s="291" t="s">
        <v>94</v>
      </c>
      <c r="D12" s="284"/>
      <c r="E12" s="292"/>
      <c r="F12" s="117">
        <f>H40</f>
        <v>5</v>
      </c>
      <c r="G12" s="113">
        <f>I40</f>
        <v>1</v>
      </c>
      <c r="H12" s="57">
        <f>U39</f>
        <v>9</v>
      </c>
      <c r="I12" s="90">
        <f>V39</f>
        <v>2</v>
      </c>
      <c r="J12" s="226">
        <f>U47</f>
        <v>6</v>
      </c>
      <c r="K12" s="154"/>
      <c r="L12" s="154">
        <f>V47</f>
        <v>3</v>
      </c>
      <c r="M12" s="223"/>
      <c r="N12" s="218">
        <f t="shared" si="6"/>
        <v>20</v>
      </c>
      <c r="O12" s="153"/>
      <c r="P12" s="153">
        <f t="shared" si="7"/>
        <v>6</v>
      </c>
      <c r="Q12" s="153"/>
      <c r="R12" s="90">
        <v>8</v>
      </c>
      <c r="S12" s="89" t="s">
        <v>5</v>
      </c>
      <c r="T12" s="125" t="s">
        <v>115</v>
      </c>
      <c r="U12" s="2"/>
      <c r="V12" s="94"/>
      <c r="W12" s="124" t="s">
        <v>5</v>
      </c>
      <c r="X12" s="124" t="s">
        <v>5</v>
      </c>
      <c r="Y12" s="2" t="s">
        <v>5</v>
      </c>
      <c r="AA12" s="121" t="s">
        <v>75</v>
      </c>
      <c r="AB12" s="50">
        <f t="shared" si="0"/>
        <v>6</v>
      </c>
      <c r="AC12" s="48" t="e">
        <f>IF(#REF!+#REF!+#REF!=0,"",RANK(AD12,$AD$5:$AD$12))</f>
        <v>#REF!</v>
      </c>
      <c r="AD12" t="e">
        <f>AB12*$AD$1+AE12*$AE$2+AF12*$AF$2+AG12*$AG$2+AH12*$AH$2+AI12*$AI$2+#REF!</f>
        <v>#REF!</v>
      </c>
      <c r="AE12">
        <f>COUNTIF(F12:Z12,$AE$3)</f>
        <v>1</v>
      </c>
      <c r="AF12">
        <f>COUNTIF(F12:Z12,$AF10)</f>
        <v>0</v>
      </c>
      <c r="AG12">
        <f>COUNTIF(F12:Z12,$AG$3)</f>
        <v>1</v>
      </c>
      <c r="AH12">
        <f>COUNTIF(F12:Z12,$AH$3)</f>
        <v>1</v>
      </c>
      <c r="AI12">
        <f>COUNTIF(F12:Z12,$AI$3)</f>
        <v>1</v>
      </c>
    </row>
    <row r="13" spans="1:35" ht="27" customHeight="1" thickBot="1">
      <c r="A13" s="97">
        <v>9</v>
      </c>
      <c r="B13" s="62" t="s">
        <v>41</v>
      </c>
      <c r="C13" s="291" t="s">
        <v>95</v>
      </c>
      <c r="D13" s="284"/>
      <c r="E13" s="292"/>
      <c r="F13" s="117">
        <f>H39</f>
        <v>10</v>
      </c>
      <c r="G13" s="113">
        <f>I39</f>
        <v>5</v>
      </c>
      <c r="H13" s="57">
        <f>U29</f>
        <v>8</v>
      </c>
      <c r="I13" s="90">
        <f>V29</f>
        <v>5</v>
      </c>
      <c r="J13" s="226">
        <f>U46</f>
        <v>9</v>
      </c>
      <c r="K13" s="154"/>
      <c r="L13" s="154">
        <f>V46</f>
        <v>5</v>
      </c>
      <c r="M13" s="223"/>
      <c r="N13" s="218">
        <f t="shared" si="6"/>
        <v>27</v>
      </c>
      <c r="O13" s="153"/>
      <c r="P13" s="153">
        <f t="shared" si="7"/>
        <v>15</v>
      </c>
      <c r="Q13" s="153"/>
      <c r="R13" s="131">
        <v>1</v>
      </c>
      <c r="S13" s="89" t="s">
        <v>5</v>
      </c>
      <c r="T13" s="64"/>
      <c r="U13" s="2"/>
      <c r="V13" s="94"/>
      <c r="W13" s="124"/>
      <c r="X13" s="124" t="s">
        <v>5</v>
      </c>
      <c r="Y13" s="123" t="s">
        <v>5</v>
      </c>
      <c r="AA13" s="121" t="s">
        <v>75</v>
      </c>
      <c r="AB13" s="50">
        <f t="shared" si="0"/>
        <v>15</v>
      </c>
      <c r="AE13">
        <f>COUNTIF(F13:Z13,$AE$3)</f>
        <v>3</v>
      </c>
      <c r="AG13">
        <f>COUNTIF(F13:Z13,$AG$3)</f>
        <v>0</v>
      </c>
      <c r="AH13">
        <f>COUNTIF(F13:Z13,$AH$3)</f>
        <v>0</v>
      </c>
      <c r="AI13">
        <f>COUNTIF(F13:Z13,$AI$3)</f>
        <v>1</v>
      </c>
    </row>
    <row r="14" spans="1:35" ht="27" customHeight="1" thickBot="1">
      <c r="A14" s="63">
        <v>10</v>
      </c>
      <c r="B14" s="105" t="s">
        <v>42</v>
      </c>
      <c r="C14" s="289" t="s">
        <v>96</v>
      </c>
      <c r="D14" s="286"/>
      <c r="E14" s="290"/>
      <c r="F14" s="119">
        <f>H30</f>
        <v>12</v>
      </c>
      <c r="G14" s="118">
        <f>I30</f>
        <v>5</v>
      </c>
      <c r="H14" s="61">
        <f>U28</f>
        <v>7</v>
      </c>
      <c r="I14" s="91">
        <f>V28</f>
        <v>2</v>
      </c>
      <c r="J14" s="227">
        <f>U38</f>
        <v>9</v>
      </c>
      <c r="K14" s="155"/>
      <c r="L14" s="155">
        <f>V38</f>
        <v>2</v>
      </c>
      <c r="M14" s="224"/>
      <c r="N14" s="218">
        <f t="shared" si="6"/>
        <v>28</v>
      </c>
      <c r="O14" s="153"/>
      <c r="P14" s="153">
        <f t="shared" si="7"/>
        <v>9</v>
      </c>
      <c r="Q14" s="153"/>
      <c r="R14" s="91">
        <v>5</v>
      </c>
      <c r="S14" s="89" t="s">
        <v>5</v>
      </c>
      <c r="T14" s="94"/>
      <c r="U14" s="2"/>
      <c r="V14" s="94"/>
      <c r="W14" s="124" t="s">
        <v>5</v>
      </c>
      <c r="X14" s="124" t="s">
        <v>5</v>
      </c>
      <c r="Y14" s="2"/>
      <c r="AA14" s="121" t="s">
        <v>75</v>
      </c>
      <c r="AB14" s="50">
        <f t="shared" si="0"/>
        <v>9</v>
      </c>
    </row>
    <row r="15" spans="1:35" ht="14.25" thickBot="1">
      <c r="A15" s="103"/>
      <c r="B15" s="103"/>
      <c r="C15" s="64"/>
      <c r="D15" s="64"/>
      <c r="E15" s="6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4"/>
      <c r="W15" s="124" t="s">
        <v>5</v>
      </c>
      <c r="X15" s="124" t="s">
        <v>5</v>
      </c>
      <c r="Y15" s="2"/>
    </row>
    <row r="16" spans="1:35">
      <c r="A16" s="241" t="s">
        <v>11</v>
      </c>
      <c r="B16" s="243" t="s">
        <v>34</v>
      </c>
      <c r="C16" s="182" t="s">
        <v>10</v>
      </c>
      <c r="D16" s="191"/>
      <c r="E16" s="191"/>
      <c r="F16" s="259" t="s">
        <v>4</v>
      </c>
      <c r="G16" s="258"/>
      <c r="H16" s="259" t="s">
        <v>6</v>
      </c>
      <c r="I16" s="260"/>
      <c r="J16" s="258" t="s">
        <v>7</v>
      </c>
      <c r="K16" s="258"/>
      <c r="L16" s="258"/>
      <c r="M16" s="258"/>
      <c r="N16" s="149" t="s">
        <v>39</v>
      </c>
      <c r="O16" s="150"/>
      <c r="P16" s="150" t="s">
        <v>38</v>
      </c>
      <c r="Q16" s="150"/>
      <c r="R16" s="146" t="s">
        <v>20</v>
      </c>
      <c r="W16" s="124" t="s">
        <v>5</v>
      </c>
      <c r="X16" s="124" t="s">
        <v>5</v>
      </c>
      <c r="Y16" s="2"/>
    </row>
    <row r="17" spans="1:25" ht="14.25" thickBot="1">
      <c r="A17" s="180"/>
      <c r="B17" s="244"/>
      <c r="C17" s="239"/>
      <c r="D17" s="240"/>
      <c r="E17" s="240"/>
      <c r="F17" s="63" t="s">
        <v>8</v>
      </c>
      <c r="G17" s="105" t="s">
        <v>9</v>
      </c>
      <c r="H17" s="63" t="s">
        <v>8</v>
      </c>
      <c r="I17" s="110" t="s">
        <v>9</v>
      </c>
      <c r="J17" s="254" t="s">
        <v>8</v>
      </c>
      <c r="K17" s="255"/>
      <c r="L17" s="256" t="s">
        <v>9</v>
      </c>
      <c r="M17" s="254"/>
      <c r="N17" s="151"/>
      <c r="O17" s="152"/>
      <c r="P17" s="152"/>
      <c r="Q17" s="152"/>
      <c r="R17" s="147"/>
      <c r="W17" s="124" t="s">
        <v>5</v>
      </c>
      <c r="X17" s="124" t="s">
        <v>5</v>
      </c>
      <c r="Y17" s="2"/>
    </row>
    <row r="18" spans="1:25" ht="27" customHeight="1">
      <c r="A18" s="107">
        <v>1</v>
      </c>
      <c r="B18" s="102" t="s">
        <v>43</v>
      </c>
      <c r="C18" s="288" t="s">
        <v>97</v>
      </c>
      <c r="D18" s="288"/>
      <c r="E18" s="281"/>
      <c r="F18" s="55">
        <f t="shared" ref="F18:G20" si="9">H34</f>
        <v>8</v>
      </c>
      <c r="G18" s="112">
        <f t="shared" si="9"/>
        <v>2</v>
      </c>
      <c r="H18" s="55">
        <f>H44</f>
        <v>8</v>
      </c>
      <c r="I18" s="92">
        <f>I44</f>
        <v>2</v>
      </c>
      <c r="J18" s="257">
        <f>U33</f>
        <v>6</v>
      </c>
      <c r="K18" s="153"/>
      <c r="L18" s="153">
        <f>V33</f>
        <v>3</v>
      </c>
      <c r="M18" s="253"/>
      <c r="N18" s="218">
        <f>F18+H18+J18</f>
        <v>22</v>
      </c>
      <c r="O18" s="153"/>
      <c r="P18" s="153">
        <f>G18+I18+L18</f>
        <v>7</v>
      </c>
      <c r="Q18" s="153"/>
      <c r="R18" s="92">
        <v>4</v>
      </c>
      <c r="S18" s="88"/>
      <c r="T18" s="89"/>
      <c r="U18" s="89"/>
      <c r="V18" s="94"/>
      <c r="W18" s="124" t="s">
        <v>5</v>
      </c>
      <c r="X18" s="124" t="s">
        <v>5</v>
      </c>
      <c r="Y18" s="2"/>
    </row>
    <row r="19" spans="1:25" ht="27" customHeight="1">
      <c r="A19" s="97">
        <v>2</v>
      </c>
      <c r="B19" s="98" t="s">
        <v>44</v>
      </c>
      <c r="C19" s="284" t="s">
        <v>99</v>
      </c>
      <c r="D19" s="284"/>
      <c r="E19" s="285"/>
      <c r="F19" s="57">
        <f t="shared" si="9"/>
        <v>8</v>
      </c>
      <c r="G19" s="106">
        <f t="shared" si="9"/>
        <v>2</v>
      </c>
      <c r="H19" s="57">
        <f>H45</f>
        <v>12</v>
      </c>
      <c r="I19" s="90">
        <f>I45</f>
        <v>5</v>
      </c>
      <c r="J19" s="226">
        <f>U39</f>
        <v>9</v>
      </c>
      <c r="K19" s="154"/>
      <c r="L19" s="154">
        <f>V39</f>
        <v>2</v>
      </c>
      <c r="M19" s="223"/>
      <c r="N19" s="218">
        <f t="shared" ref="N19:N21" si="10">F19+H19+J19</f>
        <v>29</v>
      </c>
      <c r="O19" s="153"/>
      <c r="P19" s="153">
        <f t="shared" ref="P19:P21" si="11">G19+I19+L19</f>
        <v>9</v>
      </c>
      <c r="Q19" s="153"/>
      <c r="R19" s="90">
        <v>2</v>
      </c>
      <c r="S19" s="88"/>
      <c r="T19" s="89"/>
      <c r="U19" s="89"/>
      <c r="V19" s="94"/>
      <c r="W19" s="124" t="s">
        <v>5</v>
      </c>
      <c r="X19" s="124" t="s">
        <v>5</v>
      </c>
      <c r="Y19" s="2"/>
    </row>
    <row r="20" spans="1:25" ht="27" customHeight="1">
      <c r="A20" s="97">
        <v>3</v>
      </c>
      <c r="B20" s="98" t="s">
        <v>45</v>
      </c>
      <c r="C20" s="284" t="s">
        <v>101</v>
      </c>
      <c r="D20" s="284"/>
      <c r="E20" s="285"/>
      <c r="F20" s="57">
        <f t="shared" si="9"/>
        <v>14</v>
      </c>
      <c r="G20" s="106">
        <f t="shared" si="9"/>
        <v>5</v>
      </c>
      <c r="H20" s="57">
        <f>U31</f>
        <v>10</v>
      </c>
      <c r="I20" s="90">
        <f>V31</f>
        <v>5</v>
      </c>
      <c r="J20" s="226">
        <f>U40</f>
        <v>7</v>
      </c>
      <c r="K20" s="154"/>
      <c r="L20" s="154">
        <f>V40</f>
        <v>3</v>
      </c>
      <c r="M20" s="223"/>
      <c r="N20" s="218">
        <f t="shared" si="10"/>
        <v>31</v>
      </c>
      <c r="O20" s="153"/>
      <c r="P20" s="153">
        <f t="shared" si="11"/>
        <v>13</v>
      </c>
      <c r="Q20" s="153"/>
      <c r="R20" s="132">
        <v>1</v>
      </c>
      <c r="S20" s="88"/>
      <c r="T20" s="89"/>
      <c r="U20" s="89"/>
      <c r="V20" s="94"/>
      <c r="W20" s="94"/>
      <c r="X20" s="94"/>
      <c r="Y20" s="94"/>
    </row>
    <row r="21" spans="1:25" ht="27" customHeight="1" thickBot="1">
      <c r="A21" s="63">
        <v>4</v>
      </c>
      <c r="B21" s="109" t="s">
        <v>46</v>
      </c>
      <c r="C21" s="286" t="s">
        <v>102</v>
      </c>
      <c r="D21" s="286"/>
      <c r="E21" s="287"/>
      <c r="F21" s="61">
        <f>H43</f>
        <v>8</v>
      </c>
      <c r="G21" s="111">
        <f>I43</f>
        <v>2</v>
      </c>
      <c r="H21" s="61">
        <f>U32</f>
        <v>4</v>
      </c>
      <c r="I21" s="91">
        <f>V32</f>
        <v>1</v>
      </c>
      <c r="J21" s="227">
        <f>U41</f>
        <v>11</v>
      </c>
      <c r="K21" s="155"/>
      <c r="L21" s="155">
        <f>V41</f>
        <v>5</v>
      </c>
      <c r="M21" s="224"/>
      <c r="N21" s="156">
        <f t="shared" si="10"/>
        <v>23</v>
      </c>
      <c r="O21" s="155"/>
      <c r="P21" s="155">
        <f t="shared" si="11"/>
        <v>8</v>
      </c>
      <c r="Q21" s="155"/>
      <c r="R21" s="91">
        <v>3</v>
      </c>
      <c r="S21" s="88"/>
      <c r="T21" s="89"/>
      <c r="U21" s="89"/>
      <c r="V21" s="94"/>
      <c r="W21" s="94"/>
      <c r="X21" s="94"/>
      <c r="Y21" s="94"/>
    </row>
    <row r="22" spans="1:25">
      <c r="A22" s="103"/>
      <c r="B22" s="103"/>
      <c r="C22" s="64"/>
      <c r="D22" s="64"/>
      <c r="E22" s="64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4"/>
      <c r="W22" s="94"/>
      <c r="X22" s="94"/>
      <c r="Y22" s="94"/>
    </row>
    <row r="23" spans="1:25">
      <c r="A23" s="103"/>
      <c r="B23" s="2"/>
      <c r="C23" s="2"/>
      <c r="D23" s="2"/>
      <c r="E23" s="2"/>
      <c r="F23" s="2"/>
      <c r="G23" s="2"/>
      <c r="H23" s="2"/>
      <c r="I23" s="2"/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thickBot="1">
      <c r="B24" s="12" t="s">
        <v>25</v>
      </c>
      <c r="M24" s="13" t="s">
        <v>26</v>
      </c>
    </row>
    <row r="25" spans="1:25">
      <c r="A25" s="247" t="s">
        <v>14</v>
      </c>
      <c r="B25" s="185" t="s">
        <v>15</v>
      </c>
      <c r="C25" s="188" t="s">
        <v>34</v>
      </c>
      <c r="D25" s="185" t="s">
        <v>33</v>
      </c>
      <c r="E25" s="158" t="s">
        <v>13</v>
      </c>
      <c r="F25" s="191"/>
      <c r="G25" s="192"/>
      <c r="H25" s="185" t="s">
        <v>8</v>
      </c>
      <c r="I25" s="161" t="s">
        <v>9</v>
      </c>
      <c r="J25" s="78" t="s">
        <v>31</v>
      </c>
      <c r="K25" s="103"/>
      <c r="L25" s="247" t="s">
        <v>14</v>
      </c>
      <c r="M25" s="158" t="s">
        <v>15</v>
      </c>
      <c r="N25" s="192"/>
      <c r="O25" s="188" t="s">
        <v>34</v>
      </c>
      <c r="P25" s="185" t="s">
        <v>33</v>
      </c>
      <c r="Q25" s="158" t="s">
        <v>13</v>
      </c>
      <c r="R25" s="191"/>
      <c r="S25" s="191"/>
      <c r="T25" s="192"/>
      <c r="U25" s="158" t="s">
        <v>8</v>
      </c>
      <c r="V25" s="161" t="s">
        <v>9</v>
      </c>
      <c r="W25" s="36" t="s">
        <v>31</v>
      </c>
      <c r="X25" s="103" t="s">
        <v>5</v>
      </c>
      <c r="Y25" s="103" t="s">
        <v>5</v>
      </c>
    </row>
    <row r="26" spans="1:25">
      <c r="A26" s="268"/>
      <c r="B26" s="186"/>
      <c r="C26" s="189"/>
      <c r="D26" s="186"/>
      <c r="E26" s="159"/>
      <c r="F26" s="261"/>
      <c r="G26" s="194"/>
      <c r="H26" s="186"/>
      <c r="I26" s="162"/>
      <c r="J26" s="79" t="s">
        <v>31</v>
      </c>
      <c r="K26" s="103"/>
      <c r="L26" s="248"/>
      <c r="M26" s="159"/>
      <c r="N26" s="194"/>
      <c r="O26" s="189"/>
      <c r="P26" s="186"/>
      <c r="Q26" s="159"/>
      <c r="R26" s="261"/>
      <c r="S26" s="261"/>
      <c r="T26" s="194"/>
      <c r="U26" s="159"/>
      <c r="V26" s="162"/>
      <c r="W26" s="35" t="s">
        <v>31</v>
      </c>
      <c r="X26" s="103"/>
      <c r="Y26" s="103"/>
    </row>
    <row r="27" spans="1:25" ht="14.25" thickBot="1">
      <c r="A27" s="269"/>
      <c r="B27" s="187"/>
      <c r="C27" s="190"/>
      <c r="D27" s="187"/>
      <c r="E27" s="195"/>
      <c r="F27" s="196"/>
      <c r="G27" s="197"/>
      <c r="H27" s="187"/>
      <c r="I27" s="163"/>
      <c r="J27" s="80" t="s">
        <v>32</v>
      </c>
      <c r="K27" s="103"/>
      <c r="L27" s="249"/>
      <c r="M27" s="160"/>
      <c r="N27" s="250"/>
      <c r="O27" s="190"/>
      <c r="P27" s="262"/>
      <c r="Q27" s="160"/>
      <c r="R27" s="240"/>
      <c r="S27" s="240"/>
      <c r="T27" s="250"/>
      <c r="U27" s="160"/>
      <c r="V27" s="163"/>
      <c r="W27" s="37" t="s">
        <v>32</v>
      </c>
      <c r="X27" s="103"/>
      <c r="Y27" s="103"/>
    </row>
    <row r="28" spans="1:25" ht="27" customHeight="1">
      <c r="A28" s="170">
        <v>1</v>
      </c>
      <c r="B28" s="201" t="s">
        <v>47</v>
      </c>
      <c r="C28" s="98" t="s">
        <v>1</v>
      </c>
      <c r="D28" s="27" t="s">
        <v>18</v>
      </c>
      <c r="E28" s="263" t="str">
        <f>C7</f>
        <v>立入ＳＳ</v>
      </c>
      <c r="F28" s="216"/>
      <c r="G28" s="217"/>
      <c r="H28" s="1">
        <v>8</v>
      </c>
      <c r="I28" s="5">
        <v>2</v>
      </c>
      <c r="J28" s="81" t="s">
        <v>77</v>
      </c>
      <c r="K28" s="3"/>
      <c r="L28" s="137">
        <v>8</v>
      </c>
      <c r="M28" s="141" t="s">
        <v>55</v>
      </c>
      <c r="N28" s="142"/>
      <c r="O28" s="23" t="s">
        <v>42</v>
      </c>
      <c r="P28" s="29" t="s">
        <v>18</v>
      </c>
      <c r="Q28" s="168" t="str">
        <f>C14</f>
        <v>ひこにゃん</v>
      </c>
      <c r="R28" s="165"/>
      <c r="S28" s="165"/>
      <c r="T28" s="165"/>
      <c r="U28" s="93">
        <v>7</v>
      </c>
      <c r="V28" s="66">
        <v>2</v>
      </c>
      <c r="W28" s="24" t="s">
        <v>82</v>
      </c>
      <c r="X28" s="2"/>
      <c r="Y28" s="2"/>
    </row>
    <row r="29" spans="1:25" ht="27" customHeight="1">
      <c r="A29" s="170"/>
      <c r="B29" s="202"/>
      <c r="C29" s="98" t="s">
        <v>0</v>
      </c>
      <c r="D29" s="45" t="s">
        <v>0</v>
      </c>
      <c r="E29" s="215" t="str">
        <f>C6</f>
        <v>ＭＷＴ</v>
      </c>
      <c r="F29" s="216"/>
      <c r="G29" s="217"/>
      <c r="H29" s="1">
        <v>8</v>
      </c>
      <c r="I29" s="5">
        <v>2</v>
      </c>
      <c r="J29" s="82" t="s">
        <v>78</v>
      </c>
      <c r="K29" s="103"/>
      <c r="L29" s="136"/>
      <c r="M29" s="139"/>
      <c r="N29" s="140"/>
      <c r="O29" s="8" t="s">
        <v>41</v>
      </c>
      <c r="P29" s="45" t="s">
        <v>0</v>
      </c>
      <c r="Q29" s="166" t="str">
        <f>C13</f>
        <v>走れたなさん</v>
      </c>
      <c r="R29" s="166"/>
      <c r="S29" s="166"/>
      <c r="T29" s="166"/>
      <c r="U29" s="98">
        <v>8</v>
      </c>
      <c r="V29" s="67">
        <v>5</v>
      </c>
      <c r="W29" s="10" t="s">
        <v>80</v>
      </c>
      <c r="X29" s="2"/>
      <c r="Y29" s="2"/>
    </row>
    <row r="30" spans="1:25" ht="27" customHeight="1" thickBot="1">
      <c r="A30" s="171"/>
      <c r="B30" s="203"/>
      <c r="C30" s="109" t="s">
        <v>42</v>
      </c>
      <c r="D30" s="28" t="s">
        <v>17</v>
      </c>
      <c r="E30" s="222" t="str">
        <f>C14</f>
        <v>ひこにゃん</v>
      </c>
      <c r="F30" s="220"/>
      <c r="G30" s="221"/>
      <c r="H30" s="4">
        <v>12</v>
      </c>
      <c r="I30" s="6">
        <v>5</v>
      </c>
      <c r="J30" s="83" t="s">
        <v>5</v>
      </c>
      <c r="K30" s="103"/>
      <c r="L30" s="138"/>
      <c r="M30" s="143"/>
      <c r="N30" s="144"/>
      <c r="O30" s="9" t="s">
        <v>27</v>
      </c>
      <c r="P30" s="28" t="s">
        <v>17</v>
      </c>
      <c r="Q30" s="145" t="str">
        <f>C11</f>
        <v>ゆりっぺ</v>
      </c>
      <c r="R30" s="145"/>
      <c r="S30" s="145"/>
      <c r="T30" s="145"/>
      <c r="U30" s="109">
        <v>7</v>
      </c>
      <c r="V30" s="68">
        <v>2</v>
      </c>
      <c r="W30" s="11" t="s">
        <v>5</v>
      </c>
      <c r="X30" s="2"/>
      <c r="Y30" s="2"/>
    </row>
    <row r="31" spans="1:25" ht="27" customHeight="1">
      <c r="A31" s="225">
        <v>2</v>
      </c>
      <c r="B31" s="242" t="s">
        <v>48</v>
      </c>
      <c r="C31" s="93" t="s">
        <v>17</v>
      </c>
      <c r="D31" s="29" t="s">
        <v>18</v>
      </c>
      <c r="E31" s="231" t="str">
        <f>C11</f>
        <v>ゆりっぺ</v>
      </c>
      <c r="F31" s="232"/>
      <c r="G31" s="233"/>
      <c r="H31" s="19">
        <v>10</v>
      </c>
      <c r="I31" s="20">
        <v>3</v>
      </c>
      <c r="J31" s="84" t="s">
        <v>79</v>
      </c>
      <c r="K31" s="3"/>
      <c r="L31" s="136">
        <v>9</v>
      </c>
      <c r="M31" s="139" t="s">
        <v>56</v>
      </c>
      <c r="N31" s="140"/>
      <c r="O31" s="21" t="s">
        <v>45</v>
      </c>
      <c r="P31" s="31" t="s">
        <v>18</v>
      </c>
      <c r="Q31" s="169" t="str">
        <f>C20</f>
        <v>Ｃ’mon　摂津Ｊｒ</v>
      </c>
      <c r="R31" s="167"/>
      <c r="S31" s="167"/>
      <c r="T31" s="167"/>
      <c r="U31" s="102">
        <v>10</v>
      </c>
      <c r="V31" s="66">
        <v>5</v>
      </c>
      <c r="W31" s="22" t="s">
        <v>79</v>
      </c>
      <c r="X31" s="2"/>
      <c r="Y31" s="2"/>
    </row>
    <row r="32" spans="1:25" ht="27" customHeight="1">
      <c r="A32" s="170"/>
      <c r="B32" s="202"/>
      <c r="C32" s="98" t="s">
        <v>16</v>
      </c>
      <c r="D32" s="45" t="s">
        <v>0</v>
      </c>
      <c r="E32" s="215" t="str">
        <f>C10</f>
        <v>ざわざわ</v>
      </c>
      <c r="F32" s="216"/>
      <c r="G32" s="217"/>
      <c r="H32" s="1">
        <v>9</v>
      </c>
      <c r="I32" s="5">
        <v>1</v>
      </c>
      <c r="J32" s="82" t="s">
        <v>80</v>
      </c>
      <c r="K32" s="103"/>
      <c r="L32" s="136"/>
      <c r="M32" s="139"/>
      <c r="N32" s="140"/>
      <c r="O32" s="8" t="s">
        <v>46</v>
      </c>
      <c r="P32" s="45" t="s">
        <v>0</v>
      </c>
      <c r="Q32" s="166" t="str">
        <f>C21</f>
        <v>チーム　じゃがいも</v>
      </c>
      <c r="R32" s="166"/>
      <c r="S32" s="166"/>
      <c r="T32" s="166"/>
      <c r="U32" s="98">
        <v>4</v>
      </c>
      <c r="V32" s="67">
        <v>1</v>
      </c>
      <c r="W32" s="10" t="s">
        <v>5</v>
      </c>
      <c r="X32" s="2"/>
      <c r="Y32" s="2"/>
    </row>
    <row r="33" spans="1:25" ht="27" customHeight="1" thickBot="1">
      <c r="A33" s="171"/>
      <c r="B33" s="203"/>
      <c r="C33" s="109" t="s">
        <v>2</v>
      </c>
      <c r="D33" s="28" t="s">
        <v>17</v>
      </c>
      <c r="E33" s="222" t="str">
        <f>C8</f>
        <v>京北グラビアー</v>
      </c>
      <c r="F33" s="220"/>
      <c r="G33" s="221"/>
      <c r="H33" s="4">
        <v>11</v>
      </c>
      <c r="I33" s="6">
        <v>5</v>
      </c>
      <c r="J33" s="83" t="s">
        <v>5</v>
      </c>
      <c r="K33" s="103"/>
      <c r="L33" s="136"/>
      <c r="M33" s="139"/>
      <c r="N33" s="140"/>
      <c r="O33" s="25" t="s">
        <v>43</v>
      </c>
      <c r="P33" s="32" t="s">
        <v>17</v>
      </c>
      <c r="Q33" s="164" t="str">
        <f>C18</f>
        <v>チーム　オニオン</v>
      </c>
      <c r="R33" s="164"/>
      <c r="S33" s="164"/>
      <c r="T33" s="164"/>
      <c r="U33" s="65">
        <v>6</v>
      </c>
      <c r="V33" s="68">
        <v>3</v>
      </c>
      <c r="W33" s="26" t="s">
        <v>5</v>
      </c>
      <c r="X33" s="2"/>
      <c r="Y33" s="2"/>
    </row>
    <row r="34" spans="1:25" ht="27" customHeight="1">
      <c r="A34" s="245">
        <v>3</v>
      </c>
      <c r="B34" s="234" t="s">
        <v>49</v>
      </c>
      <c r="C34" s="102" t="s">
        <v>43</v>
      </c>
      <c r="D34" s="30" t="s">
        <v>18</v>
      </c>
      <c r="E34" s="212" t="str">
        <f>C18</f>
        <v>チーム　オニオン</v>
      </c>
      <c r="F34" s="213"/>
      <c r="G34" s="214"/>
      <c r="H34" s="16">
        <v>8</v>
      </c>
      <c r="I34" s="17">
        <v>2</v>
      </c>
      <c r="J34" s="81" t="s">
        <v>79</v>
      </c>
      <c r="K34" s="3"/>
      <c r="L34" s="137">
        <v>10</v>
      </c>
      <c r="M34" s="141" t="s">
        <v>57</v>
      </c>
      <c r="N34" s="142"/>
      <c r="O34" s="23" t="s">
        <v>24</v>
      </c>
      <c r="P34" s="33" t="s">
        <v>18</v>
      </c>
      <c r="Q34" s="165" t="str">
        <f>C10</f>
        <v>ざわざわ</v>
      </c>
      <c r="R34" s="165"/>
      <c r="S34" s="165"/>
      <c r="T34" s="165"/>
      <c r="U34" s="93">
        <v>10</v>
      </c>
      <c r="V34" s="66">
        <v>3</v>
      </c>
      <c r="W34" s="24" t="s">
        <v>77</v>
      </c>
      <c r="X34" s="2"/>
      <c r="Y34" s="2"/>
    </row>
    <row r="35" spans="1:25" ht="27" customHeight="1">
      <c r="A35" s="170"/>
      <c r="B35" s="234"/>
      <c r="C35" s="98" t="s">
        <v>44</v>
      </c>
      <c r="D35" s="45" t="s">
        <v>0</v>
      </c>
      <c r="E35" s="215" t="str">
        <f>C19</f>
        <v>京北　パイレーツ</v>
      </c>
      <c r="F35" s="216"/>
      <c r="G35" s="217"/>
      <c r="H35" s="1">
        <v>8</v>
      </c>
      <c r="I35" s="5">
        <v>2</v>
      </c>
      <c r="J35" s="82" t="s">
        <v>83</v>
      </c>
      <c r="K35" s="103"/>
      <c r="L35" s="136"/>
      <c r="M35" s="139"/>
      <c r="N35" s="140"/>
      <c r="O35" s="8" t="s">
        <v>23</v>
      </c>
      <c r="P35" s="45" t="s">
        <v>0</v>
      </c>
      <c r="Q35" s="166" t="str">
        <f>C9</f>
        <v>ＵＬＡＧＵＮＡ</v>
      </c>
      <c r="R35" s="166"/>
      <c r="S35" s="166"/>
      <c r="T35" s="166"/>
      <c r="U35" s="98">
        <v>10</v>
      </c>
      <c r="V35" s="67">
        <v>3</v>
      </c>
      <c r="W35" s="10" t="s">
        <v>87</v>
      </c>
      <c r="X35" s="2"/>
      <c r="Y35" s="2"/>
    </row>
    <row r="36" spans="1:25" ht="27" customHeight="1" thickBot="1">
      <c r="A36" s="171"/>
      <c r="B36" s="235"/>
      <c r="C36" s="109" t="s">
        <v>45</v>
      </c>
      <c r="D36" s="28" t="s">
        <v>17</v>
      </c>
      <c r="E36" s="219" t="str">
        <f>C20</f>
        <v>Ｃ’mon　摂津Ｊｒ</v>
      </c>
      <c r="F36" s="220"/>
      <c r="G36" s="221"/>
      <c r="H36" s="4">
        <v>14</v>
      </c>
      <c r="I36" s="6">
        <v>5</v>
      </c>
      <c r="J36" s="83" t="s">
        <v>83</v>
      </c>
      <c r="K36" s="103"/>
      <c r="L36" s="138"/>
      <c r="M36" s="143"/>
      <c r="N36" s="144"/>
      <c r="O36" s="9" t="s">
        <v>22</v>
      </c>
      <c r="P36" s="28" t="s">
        <v>17</v>
      </c>
      <c r="Q36" s="145" t="str">
        <f>C7</f>
        <v>立入ＳＳ</v>
      </c>
      <c r="R36" s="145"/>
      <c r="S36" s="145"/>
      <c r="T36" s="145"/>
      <c r="U36" s="109">
        <v>10</v>
      </c>
      <c r="V36" s="68">
        <v>3</v>
      </c>
      <c r="W36" s="11" t="s">
        <v>5</v>
      </c>
      <c r="X36" s="2"/>
      <c r="Y36" s="2"/>
    </row>
    <row r="37" spans="1:25" ht="27" customHeight="1" thickBot="1">
      <c r="A37" s="245">
        <v>4</v>
      </c>
      <c r="B37" s="202" t="s">
        <v>50</v>
      </c>
      <c r="C37" s="102" t="s">
        <v>0</v>
      </c>
      <c r="D37" s="31" t="s">
        <v>18</v>
      </c>
      <c r="E37" s="212" t="str">
        <f>C6</f>
        <v>ＭＷＴ</v>
      </c>
      <c r="F37" s="213"/>
      <c r="G37" s="214"/>
      <c r="H37" s="16">
        <v>9</v>
      </c>
      <c r="I37" s="17">
        <v>2</v>
      </c>
      <c r="J37" s="81" t="s">
        <v>81</v>
      </c>
      <c r="K37" s="3"/>
      <c r="L37" s="136">
        <v>11</v>
      </c>
      <c r="M37" s="139" t="s">
        <v>58</v>
      </c>
      <c r="N37" s="140"/>
      <c r="O37" s="21" t="s">
        <v>12</v>
      </c>
      <c r="P37" s="31" t="s">
        <v>18</v>
      </c>
      <c r="Q37" s="282" t="s">
        <v>85</v>
      </c>
      <c r="R37" s="167"/>
      <c r="S37" s="167"/>
      <c r="T37" s="167"/>
      <c r="U37" s="102">
        <v>14</v>
      </c>
      <c r="V37" s="66">
        <v>5</v>
      </c>
      <c r="W37" s="22" t="s">
        <v>78</v>
      </c>
      <c r="X37" s="2"/>
      <c r="Y37" s="2"/>
    </row>
    <row r="38" spans="1:25" ht="27" customHeight="1">
      <c r="A38" s="170"/>
      <c r="B38" s="202"/>
      <c r="C38" s="98" t="s">
        <v>21</v>
      </c>
      <c r="D38" s="45" t="s">
        <v>0</v>
      </c>
      <c r="E38" s="215" t="str">
        <f>C5</f>
        <v>サメの王様</v>
      </c>
      <c r="F38" s="216"/>
      <c r="G38" s="217"/>
      <c r="H38" s="1">
        <v>9</v>
      </c>
      <c r="I38" s="5">
        <v>2</v>
      </c>
      <c r="J38" s="82" t="s">
        <v>84</v>
      </c>
      <c r="K38" s="103"/>
      <c r="L38" s="136"/>
      <c r="M38" s="139"/>
      <c r="N38" s="140"/>
      <c r="O38" s="8" t="s">
        <v>42</v>
      </c>
      <c r="P38" s="45" t="s">
        <v>0</v>
      </c>
      <c r="Q38" s="283" t="s">
        <v>86</v>
      </c>
      <c r="R38" s="165"/>
      <c r="S38" s="165"/>
      <c r="T38" s="165"/>
      <c r="U38" s="98">
        <v>9</v>
      </c>
      <c r="V38" s="67">
        <v>2</v>
      </c>
      <c r="W38" s="10" t="s">
        <v>80</v>
      </c>
      <c r="X38" s="2"/>
      <c r="Y38" s="2"/>
    </row>
    <row r="39" spans="1:25" ht="27" customHeight="1" thickBot="1">
      <c r="A39" s="246"/>
      <c r="B39" s="202"/>
      <c r="C39" s="65" t="s">
        <v>41</v>
      </c>
      <c r="D39" s="32" t="s">
        <v>17</v>
      </c>
      <c r="E39" s="228" t="str">
        <f>C13</f>
        <v>走れたなさん</v>
      </c>
      <c r="F39" s="229"/>
      <c r="G39" s="230"/>
      <c r="H39" s="15">
        <v>10</v>
      </c>
      <c r="I39" s="18">
        <v>5</v>
      </c>
      <c r="J39" s="85" t="s">
        <v>5</v>
      </c>
      <c r="K39" s="103"/>
      <c r="L39" s="136"/>
      <c r="M39" s="139"/>
      <c r="N39" s="140"/>
      <c r="O39" s="25" t="s">
        <v>29</v>
      </c>
      <c r="P39" s="32" t="s">
        <v>17</v>
      </c>
      <c r="Q39" s="164" t="str">
        <f>C12</f>
        <v>チーム　ＡＫＥＴＯＭＩ</v>
      </c>
      <c r="R39" s="164"/>
      <c r="S39" s="164"/>
      <c r="T39" s="164"/>
      <c r="U39" s="65">
        <v>9</v>
      </c>
      <c r="V39" s="68">
        <v>2</v>
      </c>
      <c r="W39" s="26" t="s">
        <v>5</v>
      </c>
      <c r="X39" s="2"/>
      <c r="Y39" s="2"/>
    </row>
    <row r="40" spans="1:25" ht="27" customHeight="1">
      <c r="A40" s="225">
        <v>5</v>
      </c>
      <c r="B40" s="242" t="s">
        <v>51</v>
      </c>
      <c r="C40" s="93" t="s">
        <v>29</v>
      </c>
      <c r="D40" s="29" t="s">
        <v>18</v>
      </c>
      <c r="E40" s="231" t="str">
        <f>C12</f>
        <v>チーム　ＡＫＥＴＯＭＩ</v>
      </c>
      <c r="F40" s="232"/>
      <c r="G40" s="233"/>
      <c r="H40" s="19">
        <v>5</v>
      </c>
      <c r="I40" s="20">
        <v>1</v>
      </c>
      <c r="J40" s="84" t="s">
        <v>82</v>
      </c>
      <c r="K40" s="3"/>
      <c r="L40" s="137">
        <v>12</v>
      </c>
      <c r="M40" s="141" t="s">
        <v>60</v>
      </c>
      <c r="N40" s="142"/>
      <c r="O40" s="23" t="s">
        <v>44</v>
      </c>
      <c r="P40" s="29" t="s">
        <v>18</v>
      </c>
      <c r="Q40" s="168" t="str">
        <f>C19</f>
        <v>京北　パイレーツ</v>
      </c>
      <c r="R40" s="165"/>
      <c r="S40" s="165"/>
      <c r="T40" s="165"/>
      <c r="U40" s="93">
        <v>7</v>
      </c>
      <c r="V40" s="66">
        <v>3</v>
      </c>
      <c r="W40" s="24" t="s">
        <v>79</v>
      </c>
      <c r="X40" s="2"/>
      <c r="Y40" s="2"/>
    </row>
    <row r="41" spans="1:25" ht="27" customHeight="1">
      <c r="A41" s="170"/>
      <c r="B41" s="202"/>
      <c r="C41" s="98" t="s">
        <v>17</v>
      </c>
      <c r="D41" s="45" t="s">
        <v>0</v>
      </c>
      <c r="E41" s="215" t="str">
        <f>C11</f>
        <v>ゆりっぺ</v>
      </c>
      <c r="F41" s="216"/>
      <c r="G41" s="217"/>
      <c r="H41" s="1">
        <v>11</v>
      </c>
      <c r="I41" s="5">
        <v>5</v>
      </c>
      <c r="J41" s="82" t="s">
        <v>80</v>
      </c>
      <c r="K41" s="103"/>
      <c r="L41" s="136"/>
      <c r="M41" s="139"/>
      <c r="N41" s="140"/>
      <c r="O41" s="8" t="s">
        <v>45</v>
      </c>
      <c r="P41" s="45" t="s">
        <v>0</v>
      </c>
      <c r="Q41" s="166" t="str">
        <f>C20</f>
        <v>Ｃ’mon　摂津Ｊｒ</v>
      </c>
      <c r="R41" s="166"/>
      <c r="S41" s="166"/>
      <c r="T41" s="166"/>
      <c r="U41" s="98">
        <v>11</v>
      </c>
      <c r="V41" s="67">
        <v>5</v>
      </c>
      <c r="W41" s="10" t="s">
        <v>5</v>
      </c>
      <c r="X41" s="2"/>
      <c r="Y41" s="2"/>
    </row>
    <row r="42" spans="1:25" ht="27" customHeight="1" thickBot="1">
      <c r="A42" s="171"/>
      <c r="B42" s="203"/>
      <c r="C42" s="109" t="s">
        <v>23</v>
      </c>
      <c r="D42" s="28" t="s">
        <v>17</v>
      </c>
      <c r="E42" s="236" t="str">
        <f>C9</f>
        <v>ＵＬＡＧＵＮＡ</v>
      </c>
      <c r="F42" s="237"/>
      <c r="G42" s="238"/>
      <c r="H42" s="4">
        <v>6</v>
      </c>
      <c r="I42" s="6">
        <v>3</v>
      </c>
      <c r="J42" s="83" t="s">
        <v>5</v>
      </c>
      <c r="K42" s="103"/>
      <c r="L42" s="138"/>
      <c r="M42" s="143"/>
      <c r="N42" s="144"/>
      <c r="O42" s="9" t="s">
        <v>46</v>
      </c>
      <c r="P42" s="28" t="s">
        <v>17</v>
      </c>
      <c r="Q42" s="145" t="str">
        <f>C21</f>
        <v>チーム　じゃがいも</v>
      </c>
      <c r="R42" s="145"/>
      <c r="S42" s="145"/>
      <c r="T42" s="145"/>
      <c r="U42" s="109">
        <v>6</v>
      </c>
      <c r="V42" s="68">
        <v>1</v>
      </c>
      <c r="W42" s="11" t="s">
        <v>5</v>
      </c>
      <c r="X42" s="2"/>
      <c r="Y42" s="2"/>
    </row>
    <row r="43" spans="1:25" ht="27" customHeight="1">
      <c r="A43" s="245">
        <v>6</v>
      </c>
      <c r="B43" s="234" t="s">
        <v>52</v>
      </c>
      <c r="C43" s="102" t="s">
        <v>46</v>
      </c>
      <c r="D43" s="31" t="s">
        <v>18</v>
      </c>
      <c r="E43" s="281" t="str">
        <f>C21</f>
        <v>チーム　じゃがいも</v>
      </c>
      <c r="F43" s="213"/>
      <c r="G43" s="214"/>
      <c r="H43" s="16">
        <v>8</v>
      </c>
      <c r="I43" s="17">
        <v>2</v>
      </c>
      <c r="J43" s="81" t="s">
        <v>79</v>
      </c>
      <c r="K43" s="3"/>
      <c r="L43" s="136">
        <v>13</v>
      </c>
      <c r="M43" s="139" t="s">
        <v>61</v>
      </c>
      <c r="N43" s="140"/>
      <c r="O43" s="21" t="s">
        <v>23</v>
      </c>
      <c r="P43" s="31" t="s">
        <v>18</v>
      </c>
      <c r="Q43" s="167" t="str">
        <f>C9</f>
        <v>ＵＬＡＧＵＮＡ</v>
      </c>
      <c r="R43" s="167"/>
      <c r="S43" s="167"/>
      <c r="T43" s="167"/>
      <c r="U43" s="102">
        <v>8</v>
      </c>
      <c r="V43" s="66">
        <v>3</v>
      </c>
      <c r="W43" s="22" t="s">
        <v>77</v>
      </c>
      <c r="X43" s="2"/>
      <c r="Y43" s="2"/>
    </row>
    <row r="44" spans="1:25" ht="27" customHeight="1">
      <c r="A44" s="170"/>
      <c r="B44" s="234"/>
      <c r="C44" s="98" t="s">
        <v>43</v>
      </c>
      <c r="D44" s="45" t="s">
        <v>0</v>
      </c>
      <c r="E44" s="263" t="str">
        <f>C18</f>
        <v>チーム　オニオン</v>
      </c>
      <c r="F44" s="216"/>
      <c r="G44" s="217"/>
      <c r="H44" s="1">
        <v>8</v>
      </c>
      <c r="I44" s="5">
        <v>2</v>
      </c>
      <c r="J44" s="82" t="s">
        <v>83</v>
      </c>
      <c r="K44" s="103"/>
      <c r="L44" s="136"/>
      <c r="M44" s="139"/>
      <c r="N44" s="140"/>
      <c r="O44" s="8" t="s">
        <v>2</v>
      </c>
      <c r="P44" s="45" t="s">
        <v>0</v>
      </c>
      <c r="Q44" s="166" t="str">
        <f>C8</f>
        <v>京北グラビアー</v>
      </c>
      <c r="R44" s="166"/>
      <c r="S44" s="166"/>
      <c r="T44" s="166"/>
      <c r="U44" s="98">
        <v>13</v>
      </c>
      <c r="V44" s="67">
        <v>5</v>
      </c>
      <c r="W44" s="10" t="s">
        <v>87</v>
      </c>
      <c r="X44" s="2"/>
      <c r="Y44" s="2"/>
    </row>
    <row r="45" spans="1:25" ht="27" customHeight="1" thickBot="1">
      <c r="A45" s="246"/>
      <c r="B45" s="234"/>
      <c r="C45" s="65" t="s">
        <v>44</v>
      </c>
      <c r="D45" s="32" t="s">
        <v>17</v>
      </c>
      <c r="E45" s="228" t="str">
        <f>C19</f>
        <v>京北　パイレーツ</v>
      </c>
      <c r="F45" s="229"/>
      <c r="G45" s="230"/>
      <c r="H45" s="15">
        <v>12</v>
      </c>
      <c r="I45" s="18">
        <v>5</v>
      </c>
      <c r="J45" s="85" t="s">
        <v>83</v>
      </c>
      <c r="K45" s="103"/>
      <c r="L45" s="136"/>
      <c r="M45" s="139"/>
      <c r="N45" s="140"/>
      <c r="O45" s="25" t="s">
        <v>0</v>
      </c>
      <c r="P45" s="32" t="s">
        <v>17</v>
      </c>
      <c r="Q45" s="164" t="str">
        <f>C6</f>
        <v>ＭＷＴ</v>
      </c>
      <c r="R45" s="164"/>
      <c r="S45" s="164"/>
      <c r="T45" s="164"/>
      <c r="U45" s="65">
        <v>7</v>
      </c>
      <c r="V45" s="68">
        <v>1</v>
      </c>
      <c r="W45" s="26" t="s">
        <v>5</v>
      </c>
      <c r="X45" s="2"/>
      <c r="Y45" s="2"/>
    </row>
    <row r="46" spans="1:25" ht="27" customHeight="1">
      <c r="A46" s="225">
        <v>7</v>
      </c>
      <c r="B46" s="242" t="s">
        <v>53</v>
      </c>
      <c r="C46" s="93" t="s">
        <v>2</v>
      </c>
      <c r="D46" s="29" t="s">
        <v>18</v>
      </c>
      <c r="E46" s="231" t="str">
        <f>C8</f>
        <v>京北グラビアー</v>
      </c>
      <c r="F46" s="232"/>
      <c r="G46" s="233"/>
      <c r="H46" s="19">
        <v>9</v>
      </c>
      <c r="I46" s="20">
        <v>3</v>
      </c>
      <c r="J46" s="84" t="s">
        <v>5</v>
      </c>
      <c r="K46" s="3"/>
      <c r="L46" s="137">
        <v>14</v>
      </c>
      <c r="M46" s="141" t="s">
        <v>59</v>
      </c>
      <c r="N46" s="142"/>
      <c r="O46" s="23" t="s">
        <v>41</v>
      </c>
      <c r="P46" s="29" t="s">
        <v>18</v>
      </c>
      <c r="Q46" s="165" t="str">
        <f>C13</f>
        <v>走れたなさん</v>
      </c>
      <c r="R46" s="165"/>
      <c r="S46" s="165"/>
      <c r="T46" s="165"/>
      <c r="U46" s="93">
        <v>9</v>
      </c>
      <c r="V46" s="66">
        <v>5</v>
      </c>
      <c r="W46" s="24" t="s">
        <v>78</v>
      </c>
      <c r="X46" s="2"/>
      <c r="Y46" s="2"/>
    </row>
    <row r="47" spans="1:25" ht="27" customHeight="1">
      <c r="A47" s="170"/>
      <c r="B47" s="202"/>
      <c r="C47" s="98" t="s">
        <v>1</v>
      </c>
      <c r="D47" s="45" t="s">
        <v>0</v>
      </c>
      <c r="E47" s="215" t="str">
        <f>C7</f>
        <v>立入ＳＳ</v>
      </c>
      <c r="F47" s="216"/>
      <c r="G47" s="217"/>
      <c r="H47" s="1">
        <v>8</v>
      </c>
      <c r="I47" s="5">
        <v>1</v>
      </c>
      <c r="J47" s="82" t="s">
        <v>5</v>
      </c>
      <c r="K47" s="103"/>
      <c r="L47" s="136"/>
      <c r="M47" s="139"/>
      <c r="N47" s="140"/>
      <c r="O47" s="8" t="s">
        <v>29</v>
      </c>
      <c r="P47" s="45" t="s">
        <v>0</v>
      </c>
      <c r="Q47" s="166" t="str">
        <f>C12</f>
        <v>チーム　ＡＫＥＴＯＭＩ</v>
      </c>
      <c r="R47" s="166"/>
      <c r="S47" s="166"/>
      <c r="T47" s="166"/>
      <c r="U47" s="98">
        <v>6</v>
      </c>
      <c r="V47" s="67">
        <v>3</v>
      </c>
      <c r="W47" s="10" t="s">
        <v>80</v>
      </c>
      <c r="X47" s="2"/>
      <c r="Y47" s="2"/>
    </row>
    <row r="48" spans="1:25" ht="27" customHeight="1" thickBot="1">
      <c r="A48" s="171"/>
      <c r="B48" s="203"/>
      <c r="C48" s="109" t="s">
        <v>21</v>
      </c>
      <c r="D48" s="28" t="s">
        <v>17</v>
      </c>
      <c r="E48" s="222" t="str">
        <f>C5</f>
        <v>サメの王様</v>
      </c>
      <c r="F48" s="220"/>
      <c r="G48" s="221"/>
      <c r="H48" s="4">
        <v>11</v>
      </c>
      <c r="I48" s="6">
        <v>5</v>
      </c>
      <c r="J48" s="83" t="s">
        <v>5</v>
      </c>
      <c r="K48" s="103"/>
      <c r="L48" s="138"/>
      <c r="M48" s="143"/>
      <c r="N48" s="144"/>
      <c r="O48" s="9" t="s">
        <v>24</v>
      </c>
      <c r="P48" s="28" t="s">
        <v>17</v>
      </c>
      <c r="Q48" s="145" t="str">
        <f>C10</f>
        <v>ざわざわ</v>
      </c>
      <c r="R48" s="145"/>
      <c r="S48" s="145"/>
      <c r="T48" s="145"/>
      <c r="U48" s="109">
        <v>5</v>
      </c>
      <c r="V48" s="68">
        <v>1</v>
      </c>
      <c r="W48" s="11" t="s">
        <v>5</v>
      </c>
      <c r="X48" s="2"/>
      <c r="Y48" s="2"/>
    </row>
    <row r="49" spans="1:36" ht="17.25">
      <c r="A49" s="3"/>
      <c r="B49" s="39" t="s">
        <v>54</v>
      </c>
      <c r="C49" s="40"/>
      <c r="D49" s="40"/>
      <c r="E49" s="41"/>
      <c r="F49" s="41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94"/>
      <c r="R49" s="94"/>
      <c r="S49" s="94"/>
      <c r="T49" s="94"/>
      <c r="U49" s="2"/>
      <c r="V49" s="2"/>
      <c r="W49" s="2"/>
    </row>
    <row r="50" spans="1:36" ht="15" thickBot="1">
      <c r="B50" s="38" t="s">
        <v>62</v>
      </c>
      <c r="M50" s="38" t="s">
        <v>62</v>
      </c>
    </row>
    <row r="51" spans="1:36">
      <c r="A51" s="182" t="s">
        <v>14</v>
      </c>
      <c r="B51" s="185" t="s">
        <v>15</v>
      </c>
      <c r="C51" s="188" t="s">
        <v>34</v>
      </c>
      <c r="D51" s="185" t="s">
        <v>33</v>
      </c>
      <c r="E51" s="158" t="s">
        <v>10</v>
      </c>
      <c r="F51" s="191"/>
      <c r="G51" s="192"/>
      <c r="H51" s="185" t="s">
        <v>8</v>
      </c>
      <c r="I51" s="185" t="s">
        <v>9</v>
      </c>
      <c r="J51" s="198" t="s">
        <v>20</v>
      </c>
      <c r="L51" s="182" t="s">
        <v>14</v>
      </c>
      <c r="M51" s="158" t="s">
        <v>15</v>
      </c>
      <c r="N51" s="192"/>
      <c r="O51" s="188" t="s">
        <v>34</v>
      </c>
      <c r="P51" s="158" t="s">
        <v>33</v>
      </c>
      <c r="Q51" s="210" t="s">
        <v>10</v>
      </c>
      <c r="R51" s="150"/>
      <c r="S51" s="150"/>
      <c r="T51" s="150"/>
      <c r="U51" s="150" t="s">
        <v>9</v>
      </c>
      <c r="V51" s="150" t="s">
        <v>9</v>
      </c>
      <c r="W51" s="198" t="s">
        <v>20</v>
      </c>
      <c r="Y51" s="278" t="s">
        <v>30</v>
      </c>
      <c r="Z51" s="279"/>
      <c r="AC51" t="s">
        <v>5</v>
      </c>
      <c r="AD51" s="7" t="s">
        <v>5</v>
      </c>
      <c r="AE51" t="s">
        <v>5</v>
      </c>
      <c r="AH51" s="103"/>
      <c r="AI51" t="s">
        <v>5</v>
      </c>
      <c r="AJ51" t="s">
        <v>5</v>
      </c>
    </row>
    <row r="52" spans="1:36">
      <c r="A52" s="183"/>
      <c r="B52" s="186"/>
      <c r="C52" s="189"/>
      <c r="D52" s="186"/>
      <c r="E52" s="159"/>
      <c r="F52" s="193"/>
      <c r="G52" s="194"/>
      <c r="H52" s="186"/>
      <c r="I52" s="186"/>
      <c r="J52" s="199"/>
      <c r="L52" s="183"/>
      <c r="M52" s="159"/>
      <c r="N52" s="194"/>
      <c r="O52" s="189"/>
      <c r="P52" s="159"/>
      <c r="Q52" s="211"/>
      <c r="R52" s="157"/>
      <c r="S52" s="157"/>
      <c r="T52" s="157"/>
      <c r="U52" s="157"/>
      <c r="V52" s="157"/>
      <c r="W52" s="199"/>
      <c r="Y52" s="280" t="s">
        <v>30</v>
      </c>
      <c r="Z52" s="279"/>
      <c r="AD52" s="7"/>
      <c r="AH52" s="103"/>
    </row>
    <row r="53" spans="1:36">
      <c r="A53" s="184"/>
      <c r="B53" s="187"/>
      <c r="C53" s="190"/>
      <c r="D53" s="187"/>
      <c r="E53" s="195"/>
      <c r="F53" s="196"/>
      <c r="G53" s="197"/>
      <c r="H53" s="187"/>
      <c r="I53" s="187"/>
      <c r="J53" s="200"/>
      <c r="L53" s="184"/>
      <c r="M53" s="195"/>
      <c r="N53" s="197"/>
      <c r="O53" s="190"/>
      <c r="P53" s="195"/>
      <c r="Q53" s="211"/>
      <c r="R53" s="157"/>
      <c r="S53" s="157"/>
      <c r="T53" s="157"/>
      <c r="U53" s="157"/>
      <c r="V53" s="157"/>
      <c r="W53" s="200"/>
      <c r="Y53" s="280" t="s">
        <v>30</v>
      </c>
      <c r="Z53" s="279"/>
      <c r="AD53" s="7"/>
      <c r="AH53" s="103"/>
    </row>
    <row r="54" spans="1:36" ht="27" customHeight="1">
      <c r="A54" s="170">
        <v>15</v>
      </c>
      <c r="B54" s="201" t="s">
        <v>19</v>
      </c>
      <c r="C54" s="42" t="s">
        <v>35</v>
      </c>
      <c r="D54" s="27" t="s">
        <v>18</v>
      </c>
      <c r="E54" s="204" t="s">
        <v>103</v>
      </c>
      <c r="F54" s="205"/>
      <c r="G54" s="206"/>
      <c r="H54" s="1">
        <v>7</v>
      </c>
      <c r="I54" s="1">
        <v>1</v>
      </c>
      <c r="J54" s="99">
        <v>3</v>
      </c>
      <c r="L54" s="170">
        <v>16</v>
      </c>
      <c r="M54" s="172" t="s">
        <v>65</v>
      </c>
      <c r="N54" s="173"/>
      <c r="O54" s="42" t="s">
        <v>36</v>
      </c>
      <c r="P54" s="69" t="s">
        <v>18</v>
      </c>
      <c r="Q54" s="178" t="s">
        <v>106</v>
      </c>
      <c r="R54" s="179"/>
      <c r="S54" s="179"/>
      <c r="T54" s="179"/>
      <c r="U54" s="100">
        <v>9</v>
      </c>
      <c r="V54" s="100">
        <v>2</v>
      </c>
      <c r="W54" s="72">
        <v>4</v>
      </c>
      <c r="Y54" s="194" t="s">
        <v>30</v>
      </c>
      <c r="Z54" s="277"/>
      <c r="AC54" t="s">
        <v>5</v>
      </c>
      <c r="AD54" t="s">
        <v>5</v>
      </c>
      <c r="AE54" t="s">
        <v>5</v>
      </c>
      <c r="AG54" s="94"/>
      <c r="AH54" s="94"/>
      <c r="AI54" s="94"/>
      <c r="AJ54" s="94"/>
    </row>
    <row r="55" spans="1:36" ht="27" customHeight="1">
      <c r="A55" s="170"/>
      <c r="B55" s="202"/>
      <c r="C55" s="43" t="s">
        <v>37</v>
      </c>
      <c r="D55" s="45" t="s">
        <v>0</v>
      </c>
      <c r="E55" s="204" t="s">
        <v>104</v>
      </c>
      <c r="F55" s="205"/>
      <c r="G55" s="206"/>
      <c r="H55" s="1">
        <v>11</v>
      </c>
      <c r="I55" s="1">
        <v>5</v>
      </c>
      <c r="J55" s="99">
        <v>1</v>
      </c>
      <c r="L55" s="170"/>
      <c r="M55" s="174"/>
      <c r="N55" s="175"/>
      <c r="O55" s="43" t="s">
        <v>69</v>
      </c>
      <c r="P55" s="70" t="s">
        <v>0</v>
      </c>
      <c r="Q55" s="178" t="s">
        <v>107</v>
      </c>
      <c r="R55" s="179"/>
      <c r="S55" s="179"/>
      <c r="T55" s="179"/>
      <c r="U55" s="100">
        <v>10</v>
      </c>
      <c r="V55" s="100">
        <v>5</v>
      </c>
      <c r="W55" s="72">
        <v>1</v>
      </c>
      <c r="Y55" s="194" t="s">
        <v>30</v>
      </c>
      <c r="Z55" s="277"/>
      <c r="AB55" s="94" t="s">
        <v>30</v>
      </c>
      <c r="AC55" t="s">
        <v>5</v>
      </c>
      <c r="AE55" t="s">
        <v>5</v>
      </c>
      <c r="AG55" t="s">
        <v>5</v>
      </c>
      <c r="AH55" s="94"/>
      <c r="AI55" s="94"/>
      <c r="AJ55" s="94"/>
    </row>
    <row r="56" spans="1:36" ht="27" customHeight="1" thickBot="1">
      <c r="A56" s="171"/>
      <c r="B56" s="203"/>
      <c r="C56" s="44" t="s">
        <v>68</v>
      </c>
      <c r="D56" s="34" t="s">
        <v>17</v>
      </c>
      <c r="E56" s="207" t="s">
        <v>105</v>
      </c>
      <c r="F56" s="208"/>
      <c r="G56" s="209"/>
      <c r="H56" s="4">
        <v>8</v>
      </c>
      <c r="I56" s="4">
        <v>3</v>
      </c>
      <c r="J56" s="86">
        <v>5</v>
      </c>
      <c r="L56" s="171"/>
      <c r="M56" s="176"/>
      <c r="N56" s="177"/>
      <c r="O56" s="44" t="s">
        <v>70</v>
      </c>
      <c r="P56" s="71" t="s">
        <v>17</v>
      </c>
      <c r="Q56" s="180" t="s">
        <v>108</v>
      </c>
      <c r="R56" s="181"/>
      <c r="S56" s="181"/>
      <c r="T56" s="181"/>
      <c r="U56" s="101">
        <v>9</v>
      </c>
      <c r="V56" s="101">
        <v>2</v>
      </c>
      <c r="W56" s="73">
        <v>6</v>
      </c>
      <c r="Y56" s="194" t="s">
        <v>30</v>
      </c>
      <c r="Z56" s="277"/>
      <c r="AA56" s="94"/>
      <c r="AB56" s="94"/>
      <c r="AC56" s="94"/>
      <c r="AH56" s="94"/>
      <c r="AI56" s="94"/>
      <c r="AJ56" s="94"/>
    </row>
    <row r="57" spans="1:36" ht="17.25">
      <c r="A57" s="3"/>
      <c r="B57" s="127" t="s">
        <v>112</v>
      </c>
      <c r="C57" s="75"/>
      <c r="D57" s="77"/>
      <c r="E57" s="94"/>
      <c r="F57" s="94"/>
      <c r="G57" s="94"/>
      <c r="H57" s="2"/>
      <c r="I57" s="2"/>
      <c r="J57" s="94"/>
      <c r="L57" s="3"/>
      <c r="M57" s="74"/>
      <c r="N57" s="74"/>
      <c r="O57" s="75"/>
      <c r="P57" s="76"/>
      <c r="Q57" s="94"/>
      <c r="R57" s="94"/>
      <c r="S57" s="94"/>
      <c r="T57" s="94"/>
      <c r="U57" s="94"/>
      <c r="V57" s="94"/>
      <c r="W57" s="2"/>
      <c r="Y57" s="103"/>
      <c r="Z57" s="94"/>
      <c r="AA57" s="94"/>
      <c r="AB57" s="94"/>
      <c r="AC57" s="94"/>
      <c r="AH57" s="94"/>
      <c r="AI57" s="94"/>
      <c r="AJ57" s="94"/>
    </row>
    <row r="58" spans="1:36" ht="15" thickBot="1">
      <c r="B58" s="38" t="s">
        <v>63</v>
      </c>
      <c r="M58" s="38" t="s">
        <v>64</v>
      </c>
    </row>
    <row r="59" spans="1:36">
      <c r="A59" s="182" t="s">
        <v>14</v>
      </c>
      <c r="B59" s="185" t="s">
        <v>15</v>
      </c>
      <c r="C59" s="188" t="s">
        <v>34</v>
      </c>
      <c r="D59" s="185" t="s">
        <v>33</v>
      </c>
      <c r="E59" s="158" t="s">
        <v>10</v>
      </c>
      <c r="F59" s="191"/>
      <c r="G59" s="192"/>
      <c r="H59" s="185" t="s">
        <v>8</v>
      </c>
      <c r="I59" s="185" t="s">
        <v>9</v>
      </c>
      <c r="J59" s="198" t="s">
        <v>20</v>
      </c>
      <c r="L59" s="182" t="s">
        <v>14</v>
      </c>
      <c r="M59" s="158" t="s">
        <v>15</v>
      </c>
      <c r="N59" s="192"/>
      <c r="O59" s="188" t="s">
        <v>34</v>
      </c>
      <c r="P59" s="158" t="s">
        <v>33</v>
      </c>
      <c r="Q59" s="210" t="s">
        <v>10</v>
      </c>
      <c r="R59" s="150"/>
      <c r="S59" s="150"/>
      <c r="T59" s="150"/>
      <c r="U59" s="150" t="s">
        <v>9</v>
      </c>
      <c r="V59" s="150" t="s">
        <v>9</v>
      </c>
      <c r="W59" s="198" t="s">
        <v>20</v>
      </c>
    </row>
    <row r="60" spans="1:36">
      <c r="A60" s="183"/>
      <c r="B60" s="186"/>
      <c r="C60" s="189"/>
      <c r="D60" s="186"/>
      <c r="E60" s="159"/>
      <c r="F60" s="193"/>
      <c r="G60" s="194"/>
      <c r="H60" s="186"/>
      <c r="I60" s="186"/>
      <c r="J60" s="199"/>
      <c r="L60" s="183"/>
      <c r="M60" s="159"/>
      <c r="N60" s="194"/>
      <c r="O60" s="189"/>
      <c r="P60" s="159"/>
      <c r="Q60" s="211"/>
      <c r="R60" s="157"/>
      <c r="S60" s="157"/>
      <c r="T60" s="157"/>
      <c r="U60" s="157"/>
      <c r="V60" s="157"/>
      <c r="W60" s="199"/>
    </row>
    <row r="61" spans="1:36">
      <c r="A61" s="184"/>
      <c r="B61" s="187"/>
      <c r="C61" s="190"/>
      <c r="D61" s="187"/>
      <c r="E61" s="195"/>
      <c r="F61" s="196"/>
      <c r="G61" s="197"/>
      <c r="H61" s="187"/>
      <c r="I61" s="187"/>
      <c r="J61" s="200"/>
      <c r="L61" s="184"/>
      <c r="M61" s="195"/>
      <c r="N61" s="197"/>
      <c r="O61" s="190"/>
      <c r="P61" s="195"/>
      <c r="Q61" s="211"/>
      <c r="R61" s="157"/>
      <c r="S61" s="157"/>
      <c r="T61" s="157"/>
      <c r="U61" s="157"/>
      <c r="V61" s="157"/>
      <c r="W61" s="200"/>
    </row>
    <row r="62" spans="1:36" ht="27" customHeight="1">
      <c r="A62" s="170">
        <v>17</v>
      </c>
      <c r="B62" s="201" t="s">
        <v>66</v>
      </c>
      <c r="C62" s="42" t="s">
        <v>35</v>
      </c>
      <c r="D62" s="27" t="s">
        <v>18</v>
      </c>
      <c r="E62" s="215" t="s">
        <v>100</v>
      </c>
      <c r="F62" s="216"/>
      <c r="G62" s="217"/>
      <c r="H62" s="1">
        <v>13</v>
      </c>
      <c r="I62" s="1">
        <v>5</v>
      </c>
      <c r="J62" s="126">
        <v>1</v>
      </c>
      <c r="L62" s="170">
        <v>18</v>
      </c>
      <c r="M62" s="172" t="s">
        <v>67</v>
      </c>
      <c r="N62" s="173"/>
      <c r="O62" s="42" t="s">
        <v>35</v>
      </c>
      <c r="P62" s="69" t="s">
        <v>18</v>
      </c>
      <c r="Q62" s="178" t="s">
        <v>109</v>
      </c>
      <c r="R62" s="179"/>
      <c r="S62" s="179"/>
      <c r="T62" s="179"/>
      <c r="U62" s="100">
        <v>13</v>
      </c>
      <c r="V62" s="100">
        <v>5</v>
      </c>
      <c r="W62" s="128">
        <v>1</v>
      </c>
    </row>
    <row r="63" spans="1:36" ht="27" customHeight="1">
      <c r="A63" s="170"/>
      <c r="B63" s="202"/>
      <c r="C63" s="43" t="s">
        <v>36</v>
      </c>
      <c r="D63" s="45" t="s">
        <v>0</v>
      </c>
      <c r="E63" s="215" t="s">
        <v>98</v>
      </c>
      <c r="F63" s="216"/>
      <c r="G63" s="217"/>
      <c r="H63" s="1">
        <v>7</v>
      </c>
      <c r="I63" s="1">
        <v>3</v>
      </c>
      <c r="J63" s="99">
        <v>2</v>
      </c>
      <c r="L63" s="170"/>
      <c r="M63" s="174"/>
      <c r="N63" s="175"/>
      <c r="O63" s="43" t="s">
        <v>36</v>
      </c>
      <c r="P63" s="70" t="s">
        <v>0</v>
      </c>
      <c r="Q63" s="178" t="s">
        <v>110</v>
      </c>
      <c r="R63" s="179"/>
      <c r="S63" s="179"/>
      <c r="T63" s="179"/>
      <c r="U63" s="100">
        <v>11</v>
      </c>
      <c r="V63" s="100">
        <v>1</v>
      </c>
      <c r="W63" s="72">
        <v>3</v>
      </c>
    </row>
    <row r="64" spans="1:36" ht="27" customHeight="1" thickBot="1">
      <c r="A64" s="171"/>
      <c r="B64" s="203"/>
      <c r="C64" s="44" t="s">
        <v>37</v>
      </c>
      <c r="D64" s="34" t="s">
        <v>17</v>
      </c>
      <c r="E64" s="222" t="s">
        <v>76</v>
      </c>
      <c r="F64" s="220"/>
      <c r="G64" s="221"/>
      <c r="H64" s="4">
        <v>6</v>
      </c>
      <c r="I64" s="4">
        <v>1</v>
      </c>
      <c r="J64" s="86">
        <v>3</v>
      </c>
      <c r="L64" s="171"/>
      <c r="M64" s="176"/>
      <c r="N64" s="177"/>
      <c r="O64" s="44" t="s">
        <v>37</v>
      </c>
      <c r="P64" s="71" t="s">
        <v>17</v>
      </c>
      <c r="Q64" s="180" t="s">
        <v>111</v>
      </c>
      <c r="R64" s="181"/>
      <c r="S64" s="181"/>
      <c r="T64" s="181"/>
      <c r="U64" s="101">
        <v>12</v>
      </c>
      <c r="V64" s="101">
        <v>3</v>
      </c>
      <c r="W64" s="73">
        <v>2</v>
      </c>
    </row>
    <row r="66" spans="2:23" ht="17.25">
      <c r="B66" s="38" t="s">
        <v>117</v>
      </c>
      <c r="C66" s="129"/>
      <c r="D66" s="129"/>
      <c r="E66" s="129"/>
      <c r="L66" t="s">
        <v>115</v>
      </c>
      <c r="M66" s="38" t="s">
        <v>114</v>
      </c>
    </row>
    <row r="67" spans="2:23" ht="17.25">
      <c r="B67" s="133" t="s">
        <v>126</v>
      </c>
      <c r="C67" s="275" t="s">
        <v>122</v>
      </c>
      <c r="D67" s="275"/>
      <c r="E67" s="275"/>
      <c r="F67" s="148"/>
      <c r="G67" s="130" t="s">
        <v>118</v>
      </c>
      <c r="H67" s="130"/>
      <c r="I67" s="130"/>
      <c r="J67" s="130"/>
      <c r="K67" s="134"/>
      <c r="L67" s="134"/>
      <c r="M67" s="133" t="s">
        <v>128</v>
      </c>
      <c r="N67" s="134"/>
      <c r="O67" s="272" t="s">
        <v>130</v>
      </c>
      <c r="P67" s="273"/>
      <c r="Q67" s="273"/>
      <c r="R67" s="273"/>
      <c r="S67" s="273"/>
      <c r="T67" s="273"/>
      <c r="U67" s="273"/>
      <c r="V67" s="273"/>
      <c r="W67" s="273"/>
    </row>
    <row r="68" spans="2:23" ht="17.25">
      <c r="B68" s="134" t="s">
        <v>127</v>
      </c>
      <c r="C68" s="276" t="s">
        <v>123</v>
      </c>
      <c r="D68" s="276"/>
      <c r="E68" s="276"/>
      <c r="F68" s="148"/>
      <c r="G68" s="130" t="s">
        <v>119</v>
      </c>
      <c r="H68" s="130"/>
      <c r="I68" s="130"/>
      <c r="J68" s="130"/>
      <c r="K68" s="134"/>
      <c r="L68" s="134"/>
      <c r="M68" s="134" t="s">
        <v>127</v>
      </c>
      <c r="N68" s="134"/>
      <c r="O68" s="274" t="s">
        <v>131</v>
      </c>
      <c r="P68" s="274"/>
      <c r="Q68" s="274"/>
      <c r="R68" s="274"/>
      <c r="S68" s="274"/>
      <c r="T68" s="274"/>
      <c r="U68" s="274"/>
      <c r="V68" s="274"/>
      <c r="W68" s="274"/>
    </row>
    <row r="69" spans="2:23" ht="17.25">
      <c r="B69" s="134" t="s">
        <v>125</v>
      </c>
      <c r="C69" s="274" t="s">
        <v>124</v>
      </c>
      <c r="D69" s="148"/>
      <c r="E69" s="148"/>
      <c r="F69" s="148"/>
      <c r="G69" s="130" t="s">
        <v>120</v>
      </c>
      <c r="H69" s="130"/>
      <c r="I69" s="130"/>
      <c r="J69" s="130"/>
      <c r="K69" s="134"/>
      <c r="L69" s="134"/>
      <c r="M69" s="134" t="s">
        <v>125</v>
      </c>
      <c r="N69" s="134"/>
      <c r="O69" s="274" t="s">
        <v>121</v>
      </c>
      <c r="P69" s="274"/>
      <c r="Q69" s="274"/>
      <c r="R69" s="274"/>
      <c r="S69" s="274"/>
      <c r="T69" s="274"/>
      <c r="U69" s="274"/>
      <c r="V69" s="274"/>
      <c r="W69" s="274"/>
    </row>
  </sheetData>
  <mergeCells count="245">
    <mergeCell ref="B1:S1"/>
    <mergeCell ref="A3:A4"/>
    <mergeCell ref="B3:B4"/>
    <mergeCell ref="C3:E4"/>
    <mergeCell ref="F3:G3"/>
    <mergeCell ref="H3:I3"/>
    <mergeCell ref="J3:M3"/>
    <mergeCell ref="N3:O4"/>
    <mergeCell ref="P3:Q4"/>
    <mergeCell ref="R3:R4"/>
    <mergeCell ref="AB3:AB4"/>
    <mergeCell ref="AD3:AD4"/>
    <mergeCell ref="J4:K4"/>
    <mergeCell ref="L4:M4"/>
    <mergeCell ref="C5:E5"/>
    <mergeCell ref="J5:K5"/>
    <mergeCell ref="L5:M5"/>
    <mergeCell ref="N5:O5"/>
    <mergeCell ref="P5:Q5"/>
    <mergeCell ref="C6:E6"/>
    <mergeCell ref="J6:K6"/>
    <mergeCell ref="L6:M6"/>
    <mergeCell ref="N6:O6"/>
    <mergeCell ref="P6:Q6"/>
    <mergeCell ref="C7:E7"/>
    <mergeCell ref="J7:K7"/>
    <mergeCell ref="L7:M7"/>
    <mergeCell ref="N7:O7"/>
    <mergeCell ref="P7:Q7"/>
    <mergeCell ref="C8:E8"/>
    <mergeCell ref="J8:K8"/>
    <mergeCell ref="L8:M8"/>
    <mergeCell ref="N8:O8"/>
    <mergeCell ref="P8:Q8"/>
    <mergeCell ref="C9:E9"/>
    <mergeCell ref="J9:K9"/>
    <mergeCell ref="L9:M9"/>
    <mergeCell ref="N9:O9"/>
    <mergeCell ref="P9:Q9"/>
    <mergeCell ref="P12:Q12"/>
    <mergeCell ref="C13:E13"/>
    <mergeCell ref="J13:K13"/>
    <mergeCell ref="L13:M13"/>
    <mergeCell ref="N13:O13"/>
    <mergeCell ref="P13:Q13"/>
    <mergeCell ref="C10:E10"/>
    <mergeCell ref="J10:K10"/>
    <mergeCell ref="L10:M10"/>
    <mergeCell ref="N10:O10"/>
    <mergeCell ref="P10:Q10"/>
    <mergeCell ref="C11:E11"/>
    <mergeCell ref="J11:K11"/>
    <mergeCell ref="L11:M11"/>
    <mergeCell ref="N11:O11"/>
    <mergeCell ref="P11:Q11"/>
    <mergeCell ref="A16:A17"/>
    <mergeCell ref="B16:B17"/>
    <mergeCell ref="C16:E17"/>
    <mergeCell ref="F16:G16"/>
    <mergeCell ref="H16:I16"/>
    <mergeCell ref="C12:E12"/>
    <mergeCell ref="J12:K12"/>
    <mergeCell ref="L12:M12"/>
    <mergeCell ref="N12:O12"/>
    <mergeCell ref="J16:M16"/>
    <mergeCell ref="N16:O17"/>
    <mergeCell ref="P16:Q17"/>
    <mergeCell ref="R16:R17"/>
    <mergeCell ref="J17:K17"/>
    <mergeCell ref="L17:M17"/>
    <mergeCell ref="C14:E14"/>
    <mergeCell ref="J14:K14"/>
    <mergeCell ref="L14:M14"/>
    <mergeCell ref="N14:O14"/>
    <mergeCell ref="P14:Q14"/>
    <mergeCell ref="C21:E21"/>
    <mergeCell ref="J21:K21"/>
    <mergeCell ref="L21:M21"/>
    <mergeCell ref="N21:O21"/>
    <mergeCell ref="P21:Q21"/>
    <mergeCell ref="C18:E18"/>
    <mergeCell ref="J18:K18"/>
    <mergeCell ref="L18:M18"/>
    <mergeCell ref="N18:O18"/>
    <mergeCell ref="P18:Q18"/>
    <mergeCell ref="C19:E19"/>
    <mergeCell ref="J19:K19"/>
    <mergeCell ref="L19:M19"/>
    <mergeCell ref="N19:O19"/>
    <mergeCell ref="P19:Q19"/>
    <mergeCell ref="A28:A30"/>
    <mergeCell ref="B28:B30"/>
    <mergeCell ref="E28:G28"/>
    <mergeCell ref="L28:L30"/>
    <mergeCell ref="M28:N30"/>
    <mergeCell ref="Q28:T28"/>
    <mergeCell ref="E29:G29"/>
    <mergeCell ref="Q29:T29"/>
    <mergeCell ref="I25:I27"/>
    <mergeCell ref="L25:L27"/>
    <mergeCell ref="M25:N27"/>
    <mergeCell ref="O25:O27"/>
    <mergeCell ref="P25:P27"/>
    <mergeCell ref="Q25:T27"/>
    <mergeCell ref="A25:A27"/>
    <mergeCell ref="B25:B27"/>
    <mergeCell ref="C25:C27"/>
    <mergeCell ref="D25:D27"/>
    <mergeCell ref="E25:G27"/>
    <mergeCell ref="H25:H27"/>
    <mergeCell ref="E30:G30"/>
    <mergeCell ref="Q30:T30"/>
    <mergeCell ref="A31:A33"/>
    <mergeCell ref="B31:B33"/>
    <mergeCell ref="E31:G31"/>
    <mergeCell ref="L31:L33"/>
    <mergeCell ref="M31:N33"/>
    <mergeCell ref="Q31:T31"/>
    <mergeCell ref="E32:G32"/>
    <mergeCell ref="Q32:T32"/>
    <mergeCell ref="E33:G33"/>
    <mergeCell ref="Q33:T33"/>
    <mergeCell ref="A34:A36"/>
    <mergeCell ref="B34:B36"/>
    <mergeCell ref="E34:G34"/>
    <mergeCell ref="L34:L36"/>
    <mergeCell ref="M34:N36"/>
    <mergeCell ref="Q34:T34"/>
    <mergeCell ref="E35:G35"/>
    <mergeCell ref="Q35:T35"/>
    <mergeCell ref="E36:G36"/>
    <mergeCell ref="Q36:T36"/>
    <mergeCell ref="A37:A39"/>
    <mergeCell ref="B37:B39"/>
    <mergeCell ref="E37:G37"/>
    <mergeCell ref="L37:L39"/>
    <mergeCell ref="M37:N39"/>
    <mergeCell ref="Q37:T37"/>
    <mergeCell ref="E38:G38"/>
    <mergeCell ref="Q38:T38"/>
    <mergeCell ref="E39:G39"/>
    <mergeCell ref="Q39:T39"/>
    <mergeCell ref="A40:A42"/>
    <mergeCell ref="B40:B42"/>
    <mergeCell ref="E40:G40"/>
    <mergeCell ref="L40:L42"/>
    <mergeCell ref="M40:N42"/>
    <mergeCell ref="Q40:T40"/>
    <mergeCell ref="E41:G41"/>
    <mergeCell ref="Q41:T41"/>
    <mergeCell ref="E42:G42"/>
    <mergeCell ref="Q42:T42"/>
    <mergeCell ref="A43:A45"/>
    <mergeCell ref="B43:B45"/>
    <mergeCell ref="E43:G43"/>
    <mergeCell ref="L43:L45"/>
    <mergeCell ref="M43:N45"/>
    <mergeCell ref="Q43:T43"/>
    <mergeCell ref="E44:G44"/>
    <mergeCell ref="Q44:T44"/>
    <mergeCell ref="E45:G45"/>
    <mergeCell ref="Q45:T45"/>
    <mergeCell ref="A46:A48"/>
    <mergeCell ref="B46:B48"/>
    <mergeCell ref="E46:G46"/>
    <mergeCell ref="L46:L48"/>
    <mergeCell ref="M46:N48"/>
    <mergeCell ref="Q46:T46"/>
    <mergeCell ref="E47:G47"/>
    <mergeCell ref="Q47:T47"/>
    <mergeCell ref="E48:G48"/>
    <mergeCell ref="Q48:T48"/>
    <mergeCell ref="A54:A56"/>
    <mergeCell ref="B54:B56"/>
    <mergeCell ref="E54:G54"/>
    <mergeCell ref="L54:L56"/>
    <mergeCell ref="M54:N56"/>
    <mergeCell ref="L51:L53"/>
    <mergeCell ref="M51:N53"/>
    <mergeCell ref="O51:O53"/>
    <mergeCell ref="P51:P53"/>
    <mergeCell ref="A51:A53"/>
    <mergeCell ref="B51:B53"/>
    <mergeCell ref="C51:C53"/>
    <mergeCell ref="D51:D53"/>
    <mergeCell ref="E51:G53"/>
    <mergeCell ref="H51:H53"/>
    <mergeCell ref="I51:I53"/>
    <mergeCell ref="J51:J53"/>
    <mergeCell ref="Y54:Z54"/>
    <mergeCell ref="E55:G55"/>
    <mergeCell ref="Q55:T55"/>
    <mergeCell ref="Y55:Z55"/>
    <mergeCell ref="E56:G56"/>
    <mergeCell ref="Q56:T56"/>
    <mergeCell ref="Y56:Z56"/>
    <mergeCell ref="W51:W53"/>
    <mergeCell ref="Y51:Z51"/>
    <mergeCell ref="Y52:Z52"/>
    <mergeCell ref="Y53:Z53"/>
    <mergeCell ref="Q51:T53"/>
    <mergeCell ref="U51:U53"/>
    <mergeCell ref="V51:V53"/>
    <mergeCell ref="A62:A64"/>
    <mergeCell ref="B62:B64"/>
    <mergeCell ref="E62:G62"/>
    <mergeCell ref="L62:L64"/>
    <mergeCell ref="M62:N64"/>
    <mergeCell ref="Q62:T62"/>
    <mergeCell ref="I59:I61"/>
    <mergeCell ref="J59:J61"/>
    <mergeCell ref="L59:L61"/>
    <mergeCell ref="M59:N61"/>
    <mergeCell ref="O59:O61"/>
    <mergeCell ref="P59:P61"/>
    <mergeCell ref="A59:A61"/>
    <mergeCell ref="B59:B61"/>
    <mergeCell ref="C59:C61"/>
    <mergeCell ref="D59:D61"/>
    <mergeCell ref="E59:G61"/>
    <mergeCell ref="H59:H61"/>
    <mergeCell ref="T8:X8"/>
    <mergeCell ref="T9:X9"/>
    <mergeCell ref="O67:W67"/>
    <mergeCell ref="O68:W68"/>
    <mergeCell ref="O69:W69"/>
    <mergeCell ref="C69:F69"/>
    <mergeCell ref="C67:F67"/>
    <mergeCell ref="C68:F68"/>
    <mergeCell ref="E63:G63"/>
    <mergeCell ref="Q63:T63"/>
    <mergeCell ref="E64:G64"/>
    <mergeCell ref="Q64:T64"/>
    <mergeCell ref="Q59:T61"/>
    <mergeCell ref="U59:U61"/>
    <mergeCell ref="V59:V61"/>
    <mergeCell ref="W59:W61"/>
    <mergeCell ref="Q54:T54"/>
    <mergeCell ref="U25:U27"/>
    <mergeCell ref="V25:V27"/>
    <mergeCell ref="C20:E20"/>
    <mergeCell ref="J20:K20"/>
    <mergeCell ref="L20:M20"/>
    <mergeCell ref="N20:O20"/>
    <mergeCell ref="P20:Q20"/>
  </mergeCells>
  <phoneticPr fontId="1"/>
  <pageMargins left="0.7" right="0.7" top="0.75" bottom="0.75" header="0.3" footer="0.3"/>
  <pageSetup paperSize="9" scale="5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kimurasadaki</dc:creator>
  <cp:lastModifiedBy>kimurasadaki</cp:lastModifiedBy>
  <cp:lastPrinted>2016-07-21T10:12:18Z</cp:lastPrinted>
  <dcterms:created xsi:type="dcterms:W3CDTF">2015-08-15T06:23:47Z</dcterms:created>
  <dcterms:modified xsi:type="dcterms:W3CDTF">2016-07-21T10:13:05Z</dcterms:modified>
</cp:coreProperties>
</file>