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55" yWindow="1500" windowWidth="13620" windowHeight="7785" activeTab="0"/>
  </bookViews>
  <sheets>
    <sheet name="参加申込書" sheetId="1" r:id="rId1"/>
    <sheet name="参加申込書（手書き）" sheetId="2" state="hidden" r:id="rId2"/>
    <sheet name="設定" sheetId="3" r:id="rId3"/>
    <sheet name="転記用" sheetId="4" r:id="rId4"/>
  </sheets>
  <definedNames>
    <definedName name="_xlnm.Print_Area" localSheetId="1">'参加申込書（手書き）'!$A$1:$M$44</definedName>
    <definedName name="会員番号">'設定'!$B$26:$B$33</definedName>
    <definedName name="競技部門">'設定'!$D$7:$D$12</definedName>
    <definedName name="氏名">'設定'!$C$26:$C$33</definedName>
    <definedName name="審判">'設定'!$F$7:$F$13</definedName>
    <definedName name="性別">'設定'!$E$7:$E$9</definedName>
    <definedName name="年齢">'設定'!$G$7:$G$11</definedName>
  </definedNames>
  <calcPr fullCalcOnLoad="1"/>
</workbook>
</file>

<file path=xl/sharedStrings.xml><?xml version="1.0" encoding="utf-8"?>
<sst xmlns="http://schemas.openxmlformats.org/spreadsheetml/2006/main" count="383" uniqueCount="224">
  <si>
    <t>参加申込書</t>
  </si>
  <si>
    <t>チーム名</t>
  </si>
  <si>
    <t>所属団体</t>
  </si>
  <si>
    <t>住所</t>
  </si>
  <si>
    <t>電話番号</t>
  </si>
  <si>
    <t>③</t>
  </si>
  <si>
    <t>④</t>
  </si>
  <si>
    <t>⑤</t>
  </si>
  <si>
    <t>⑥</t>
  </si>
  <si>
    <t>参加者</t>
  </si>
  <si>
    <t>年齢</t>
  </si>
  <si>
    <t>性別</t>
  </si>
  <si>
    <t>参加費</t>
  </si>
  <si>
    <t>歳</t>
  </si>
  <si>
    <t>男・女</t>
  </si>
  <si>
    <t>チーム紹介</t>
  </si>
  <si>
    <t>コメント</t>
  </si>
  <si>
    <t>（50字程度）</t>
  </si>
  <si>
    <t>☆①はキャプテンの名前を記入して下さい。</t>
  </si>
  <si>
    <t>ふりがな</t>
  </si>
  <si>
    <t>⑦</t>
  </si>
  <si>
    <t>平成　　　年　　　月　　　日</t>
  </si>
  <si>
    <t>②</t>
  </si>
  <si>
    <t>⑧</t>
  </si>
  <si>
    <t>男</t>
  </si>
  <si>
    <t>女</t>
  </si>
  <si>
    <t>Ａ</t>
  </si>
  <si>
    <t>Ｂ</t>
  </si>
  <si>
    <t>Ｃ</t>
  </si>
  <si>
    <t>ジュニアの部</t>
  </si>
  <si>
    <t>〒</t>
  </si>
  <si>
    <t>ＦＡＸ</t>
  </si>
  <si>
    <t>携帯番号</t>
  </si>
  <si>
    <t>☆①</t>
  </si>
  <si>
    <t>②</t>
  </si>
  <si>
    <t>申込先</t>
  </si>
  <si>
    <t>氏　　　名</t>
  </si>
  <si>
    <t>　　　　　　　　　　　　　　円</t>
  </si>
  <si>
    <t>この申込書に記入いただきました個人情報は,主催者が参加者の把握のためのみに使用いたします。</t>
  </si>
  <si>
    <t>ふりがな</t>
  </si>
  <si>
    <t>※</t>
  </si>
  <si>
    <t>参加部門をメニューから選んで下さい→</t>
  </si>
  <si>
    <t>(E-mail)</t>
  </si>
  <si>
    <t>(FAX)</t>
  </si>
  <si>
    <t>会員番号
（会員のみ）</t>
  </si>
  <si>
    <t>部門</t>
  </si>
  <si>
    <t>↓参加希望部門に○を付けて下さい↓</t>
  </si>
  <si>
    <t>※役割は　ラインズマン（Ｌ）２名、スコアキーパー（Ｓ）２名を記入して下さい</t>
  </si>
  <si>
    <t>なお、ジュニアの部は役割記入はけっこうです。</t>
  </si>
  <si>
    <t>※役割</t>
  </si>
  <si>
    <t>チーム名</t>
  </si>
  <si>
    <t>出身</t>
  </si>
  <si>
    <t>ふりがな</t>
  </si>
  <si>
    <t>大会名１</t>
  </si>
  <si>
    <t>大会名２（サブタイトルなど）</t>
  </si>
  <si>
    <t>（ロゴマークなど）</t>
  </si>
  <si>
    <t>日本キンボール連盟</t>
  </si>
  <si>
    <t>チャンピオン混合の部</t>
  </si>
  <si>
    <t>フレンドリーの部</t>
  </si>
  <si>
    <t>ふりがな</t>
  </si>
  <si>
    <t>（配布前入力）</t>
  </si>
  <si>
    <t>氏名</t>
  </si>
  <si>
    <t>アシスタント
コーチ</t>
  </si>
  <si>
    <t>可</t>
  </si>
  <si>
    <t>★今後大会案内などの連絡（メール又は郵便）をさせて頂いてよろしいでしょうか？</t>
  </si>
  <si>
    <t>可　　　　　否</t>
  </si>
  <si>
    <t>E-mail
(携帯)</t>
  </si>
  <si>
    <t>２００９－</t>
  </si>
  <si>
    <t>代表者　または
連絡担当者</t>
  </si>
  <si>
    <t>ヘッドコーチ</t>
  </si>
  <si>
    <t>E-mail
(PC)</t>
  </si>
  <si>
    <t>トレーナー</t>
  </si>
  <si>
    <t>※代表者・ヘッドコーチ・アシスタントコーチ・トレーナーは選手を兼任することができます。</t>
  </si>
  <si>
    <t>集計表　転記枠（集計表用）</t>
  </si>
  <si>
    <t>↑</t>
  </si>
  <si>
    <t>北海道</t>
  </si>
  <si>
    <t>秋田県</t>
  </si>
  <si>
    <t>岩手県</t>
  </si>
  <si>
    <t>青森県</t>
  </si>
  <si>
    <t>東京都</t>
  </si>
  <si>
    <t>神奈川県</t>
  </si>
  <si>
    <t>千葉県</t>
  </si>
  <si>
    <t>茨城県</t>
  </si>
  <si>
    <t>栃木県</t>
  </si>
  <si>
    <t>埼玉県</t>
  </si>
  <si>
    <t>群馬県</t>
  </si>
  <si>
    <t>長野県</t>
  </si>
  <si>
    <t>山梨県</t>
  </si>
  <si>
    <t>静岡県</t>
  </si>
  <si>
    <t>愛知県</t>
  </si>
  <si>
    <t>岐阜県</t>
  </si>
  <si>
    <t>三重県</t>
  </si>
  <si>
    <t>滋賀県</t>
  </si>
  <si>
    <t>大阪府</t>
  </si>
  <si>
    <t>京都府</t>
  </si>
  <si>
    <t>奈良県</t>
  </si>
  <si>
    <t>和歌山県</t>
  </si>
  <si>
    <t>兵庫県</t>
  </si>
  <si>
    <t>鳥取県</t>
  </si>
  <si>
    <t>島根県</t>
  </si>
  <si>
    <t>岡山県</t>
  </si>
  <si>
    <t>広島県</t>
  </si>
  <si>
    <t>山口県</t>
  </si>
  <si>
    <t>香川県</t>
  </si>
  <si>
    <t>徳島県</t>
  </si>
  <si>
    <t>高知県</t>
  </si>
  <si>
    <t>愛媛県</t>
  </si>
  <si>
    <t>福岡県</t>
  </si>
  <si>
    <t>佐賀県</t>
  </si>
  <si>
    <t>長崎県</t>
  </si>
  <si>
    <t>熊本県</t>
  </si>
  <si>
    <t>大分県</t>
  </si>
  <si>
    <t>宮崎県</t>
  </si>
  <si>
    <t>鹿児島県</t>
  </si>
  <si>
    <t>沖縄県</t>
  </si>
  <si>
    <t>福井県</t>
  </si>
  <si>
    <t>石川県</t>
  </si>
  <si>
    <t>富山県</t>
  </si>
  <si>
    <t>新潟県</t>
  </si>
  <si>
    <t>福島県</t>
  </si>
  <si>
    <t>宮城県</t>
  </si>
  <si>
    <t>山形県</t>
  </si>
  <si>
    <t>参加申込書(WEB)のD7セルの
都道府県名を参照しています。</t>
  </si>
  <si>
    <t>参加申込書(WEB)のD6セルに
番号(コード)を記入してください</t>
  </si>
  <si>
    <t>E-mail</t>
  </si>
  <si>
    <t>審判</t>
  </si>
  <si>
    <t>審判</t>
  </si>
  <si>
    <t>不可</t>
  </si>
  <si>
    <t>可（Ｃ級）</t>
  </si>
  <si>
    <t>可（Ｂ級）</t>
  </si>
  <si>
    <t>可（Ａ級）</t>
  </si>
  <si>
    <t>　①Ｃ</t>
  </si>
  <si>
    <t>大会名</t>
  </si>
  <si>
    <t>会員番号の年度</t>
  </si>
  <si>
    <t>ふれあいキンボールスポーツたこやき大会</t>
  </si>
  <si>
    <t>キンボールスポーツクリスマス大会</t>
  </si>
  <si>
    <t>回数</t>
  </si>
  <si>
    <t>第９回</t>
  </si>
  <si>
    <t>第１０回</t>
  </si>
  <si>
    <t>第１１回</t>
  </si>
  <si>
    <t>第１２回</t>
  </si>
  <si>
    <t>第１３回</t>
  </si>
  <si>
    <t>第１４回</t>
  </si>
  <si>
    <t>第１５回</t>
  </si>
  <si>
    <t>第１６回</t>
  </si>
  <si>
    <t>第１７回</t>
  </si>
  <si>
    <t>第１８回</t>
  </si>
  <si>
    <t>第１９回</t>
  </si>
  <si>
    <t>第２０回</t>
  </si>
  <si>
    <t>会員番号</t>
  </si>
  <si>
    <t>２０１２－</t>
  </si>
  <si>
    <t>２０１３－</t>
  </si>
  <si>
    <t>２０１４－</t>
  </si>
  <si>
    <t>２０１５－</t>
  </si>
  <si>
    <t>２０１６－</t>
  </si>
  <si>
    <t>２０１７－</t>
  </si>
  <si>
    <t>２０１８－</t>
  </si>
  <si>
    <t>２０１９－</t>
  </si>
  <si>
    <t>２０２０－</t>
  </si>
  <si>
    <t>２０２１－</t>
  </si>
  <si>
    <t>２０２２－</t>
  </si>
  <si>
    <t>２０２３－</t>
  </si>
  <si>
    <t>kinball_osaka@yahoo.co.jp</t>
  </si>
  <si>
    <t>競技部門</t>
  </si>
  <si>
    <t>ジュニア</t>
  </si>
  <si>
    <t>一般
（会員）</t>
  </si>
  <si>
    <t>一般
（非会員）</t>
  </si>
  <si>
    <t>氏　名</t>
  </si>
  <si>
    <t>は，各自でご記入願います。</t>
  </si>
  <si>
    <t>はメニューから選んで下さい。</t>
  </si>
  <si>
    <t>の項目は、必須ですのですべて記入して下さい。</t>
  </si>
  <si>
    <t>　※保険加入に必要ですので、氏名は不備がないようフルネームでご記入下さい。</t>
  </si>
  <si>
    <t>　※この申込書に記入いただきました個人情報は,主催者が参加者の把握のためのみに使用いたします。</t>
  </si>
  <si>
    <t>　本大会に参加するにあたり、上記参加者（参加者が未成年の場合はその保護者）は、試合中のいかなる事故についても
　傷害保険以外の法律的な一切の権利を主張しないことを確約し、また試合以外の事故についてはすべて自己責任として、
　法律的な一切の権利を主張しないことを確約いたします。</t>
  </si>
  <si>
    <t>※参加費欄は自動で計算しますので、書き換えないで下さい。</t>
  </si>
  <si>
    <t>水色のセルは大会の都度、選択して下さい。</t>
  </si>
  <si>
    <t>会員年度</t>
  </si>
  <si>
    <t>黄色のセルは変更・追加ができます。</t>
  </si>
  <si>
    <t>参加部門</t>
  </si>
  <si>
    <t>代表氏名</t>
  </si>
  <si>
    <t>郵便番号</t>
  </si>
  <si>
    <t>Ｅメール</t>
  </si>
  <si>
    <t>代表者</t>
  </si>
  <si>
    <t>選手①</t>
  </si>
  <si>
    <t>選手②</t>
  </si>
  <si>
    <t>選手③</t>
  </si>
  <si>
    <t>選手④</t>
  </si>
  <si>
    <t>選手⑤</t>
  </si>
  <si>
    <t>選手⑥</t>
  </si>
  <si>
    <t>選手⑦</t>
  </si>
  <si>
    <t>選手⑧</t>
  </si>
  <si>
    <t>集計</t>
  </si>
  <si>
    <t>一般会員</t>
  </si>
  <si>
    <t>一般非会員</t>
  </si>
  <si>
    <t>振込</t>
  </si>
  <si>
    <t>振込日</t>
  </si>
  <si>
    <t>名義人</t>
  </si>
  <si>
    <t>《選んで下さい》</t>
  </si>
  <si>
    <t>このシートはスタッフ用です。
申し込みの方は触らないで下さい。</t>
  </si>
  <si>
    <t>このシートはスタッフ用です。申し込みの方は触らないで下さい。</t>
  </si>
  <si>
    <r>
      <rPr>
        <b/>
        <sz val="11"/>
        <color indexed="10"/>
        <rFont val="ＭＳ Ｐゴシック"/>
        <family val="3"/>
      </rPr>
      <t>申込者</t>
    </r>
    <r>
      <rPr>
        <b/>
        <sz val="11"/>
        <rFont val="ＭＳ Ｐゴシック"/>
        <family val="3"/>
      </rPr>
      <t xml:space="preserve">
（申込者が選手を兼ねる場合は、上記の参加者にも名前を記入してください）</t>
    </r>
  </si>
  <si>
    <t>※ヘッドコーチ・アシスタントコーチは選手を兼任することができます。</t>
  </si>
  <si>
    <t>※ベンチに入れるのは申込書に記載の選手・ヘッドコーチ・アシスタントコーチのみです。</t>
  </si>
  <si>
    <t>申込期限</t>
  </si>
  <si>
    <t>チャンピオンチャレンジの部</t>
  </si>
  <si>
    <t>申し込み期限（yyyy/mm/dd）</t>
  </si>
  <si>
    <t>ヘッドコーチ
（氏名）</t>
  </si>
  <si>
    <t>アシスタントコーチ
（氏名）</t>
  </si>
  <si>
    <t>ヘッドコーチ
（ふりがな）</t>
  </si>
  <si>
    <t>アシスタントコーチ
（ふりがな）</t>
  </si>
  <si>
    <t xml:space="preserve">
・参加者①Ｃの欄には、キャプテンを書いて下さい。　　　　　　　　　　　　　　
・『チャンピオンチャレンジの部』に参加の場合は、必ず該当年齢をお選びください。
・審判をお引き受けいただける方は、審判の項目に「可」をお選び下さい。（また審判資格をお持ちの方は、当該資格をお選び下さい。）
　ただし、多数の応募があった場合は、過去大会の実績及び最近の講習会を受講された方を優先させていただきますので、あらかじめご了承下さい。
・当該年度の会員証が未着の場合は、会員番号の欄に「申請中」とご記入下さい。
</t>
  </si>
  <si>
    <t>中学生</t>
  </si>
  <si>
    <t>高校生</t>
  </si>
  <si>
    <t>ふりがな</t>
  </si>
  <si>
    <t>ヘッドコーチ</t>
  </si>
  <si>
    <t>アシスタントコーチ</t>
  </si>
  <si>
    <t>←A４～ＢＲ４のセル（黄色枠）を集計表の「貼り付け」タブの指定枠に「値のみ」ペーストしてください。</t>
  </si>
  <si>
    <t>年齢条件</t>
  </si>
  <si>
    <t>男性35歳以上</t>
  </si>
  <si>
    <t>女性</t>
  </si>
  <si>
    <r>
      <t xml:space="preserve">振込名義人（カタカナ）
</t>
    </r>
    <r>
      <rPr>
        <sz val="10"/>
        <color indexed="10"/>
        <rFont val="ＭＳ Ｐゴシック"/>
        <family val="3"/>
      </rPr>
      <t>必ず振込口座名義を正しくお書き下さい</t>
    </r>
  </si>
  <si>
    <t>チャンピオンの部・女子</t>
  </si>
  <si>
    <t>チャンピオンの部・男子</t>
  </si>
  <si>
    <t>可（国際）</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</si>
</sst>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人&quot;"/>
    <numFmt numFmtId="178" formatCode="[$-F800]dddd\,\ mmmm\ dd\,\ yyyy"/>
    <numFmt numFmtId="179" formatCode="0.00_ "/>
    <numFmt numFmtId="180" formatCode="yyyy&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lt;=999]000;[&lt;=9999]000\-00;000\-0000"/>
    <numFmt numFmtId="186" formatCode="0_);[Red]\(0\)"/>
    <numFmt numFmtId="187" formatCode="##&quot;名&quot;"/>
    <numFmt numFmtId="188" formatCode="##&quot;円&quot;"/>
    <numFmt numFmtId="189" formatCode="#,###&quot;円&quot;"/>
    <numFmt numFmtId="190" formatCode="##&quot;月&quot;"/>
    <numFmt numFmtId="191" formatCode="0&quot;日&quot;"/>
    <numFmt numFmtId="192" formatCode="[=0]&quot;&quot;;General"/>
  </numFmts>
  <fonts count="74">
    <font>
      <sz val="11"/>
      <name val="ＭＳ Ｐゴシック"/>
      <family val="3"/>
    </font>
    <font>
      <sz val="6"/>
      <name val="ＭＳ Ｐゴシック"/>
      <family val="3"/>
    </font>
    <font>
      <sz val="18"/>
      <name val="ＭＳ Ｐゴシック"/>
      <family val="3"/>
    </font>
    <font>
      <b/>
      <sz val="11"/>
      <name val="ＭＳ Ｐゴシック"/>
      <family val="3"/>
    </font>
    <font>
      <sz val="20"/>
      <name val="ＭＳ Ｐゴシック"/>
      <family val="3"/>
    </font>
    <font>
      <sz val="14"/>
      <name val="ＭＳ Ｐゴシック"/>
      <family val="3"/>
    </font>
    <font>
      <b/>
      <sz val="20"/>
      <name val="ＭＳ Ｐ明朝"/>
      <family val="1"/>
    </font>
    <font>
      <b/>
      <sz val="20"/>
      <name val="ＭＳ Ｐゴシック"/>
      <family val="3"/>
    </font>
    <font>
      <u val="single"/>
      <sz val="11"/>
      <color indexed="12"/>
      <name val="ＭＳ Ｐゴシック"/>
      <family val="3"/>
    </font>
    <font>
      <u val="single"/>
      <sz val="11"/>
      <color indexed="36"/>
      <name val="ＭＳ Ｐゴシック"/>
      <family val="3"/>
    </font>
    <font>
      <b/>
      <u val="single"/>
      <sz val="11"/>
      <name val="ＭＳ Ｐゴシック"/>
      <family val="3"/>
    </font>
    <font>
      <sz val="22"/>
      <name val="ＭＳ Ｐゴシック"/>
      <family val="3"/>
    </font>
    <font>
      <b/>
      <sz val="14"/>
      <name val="ＭＳ Ｐゴシック"/>
      <family val="3"/>
    </font>
    <font>
      <b/>
      <sz val="11"/>
      <color indexed="10"/>
      <name val="ＭＳ Ｐゴシック"/>
      <family val="3"/>
    </font>
    <font>
      <b/>
      <u val="single"/>
      <sz val="11"/>
      <color indexed="12"/>
      <name val="ＭＳ Ｐゴシック"/>
      <family val="3"/>
    </font>
    <font>
      <sz val="24"/>
      <name val="ＭＳ Ｐゴシック"/>
      <family val="3"/>
    </font>
    <font>
      <b/>
      <sz val="24"/>
      <color indexed="10"/>
      <name val="ＭＳ Ｐゴシック"/>
      <family val="3"/>
    </font>
    <font>
      <b/>
      <sz val="12"/>
      <name val="ＭＳ Ｐゴシック"/>
      <family val="3"/>
    </font>
    <font>
      <b/>
      <u val="single"/>
      <sz val="14"/>
      <name val="ＭＳ Ｐゴシック"/>
      <family val="3"/>
    </font>
    <font>
      <b/>
      <sz val="16"/>
      <name val="ＭＳ Ｐゴシック"/>
      <family val="3"/>
    </font>
    <font>
      <b/>
      <sz val="10"/>
      <name val="ＭＳ Ｐゴシック"/>
      <family val="3"/>
    </font>
    <font>
      <sz val="28"/>
      <name val="ＭＳ Ｐゴシック"/>
      <family val="3"/>
    </font>
    <font>
      <b/>
      <sz val="28"/>
      <name val="ＭＳ Ｐゴシック"/>
      <family val="3"/>
    </font>
    <font>
      <sz val="12"/>
      <name val="ＭＳ Ｐゴシック"/>
      <family val="3"/>
    </font>
    <font>
      <sz val="11"/>
      <color indexed="63"/>
      <name val="ＭＳ Ｐゴシック"/>
      <family val="3"/>
    </font>
    <font>
      <b/>
      <sz val="11"/>
      <color indexed="41"/>
      <name val="ＭＳ Ｐゴシック"/>
      <family val="3"/>
    </font>
    <font>
      <sz val="16"/>
      <name val="ＭＳ Ｐゴシック"/>
      <family val="3"/>
    </font>
    <font>
      <b/>
      <sz val="24"/>
      <name val="ＭＳ Ｐゴシック"/>
      <family val="3"/>
    </font>
    <font>
      <b/>
      <sz val="18"/>
      <name val="ＭＳ Ｐゴシック"/>
      <family val="3"/>
    </font>
    <font>
      <sz val="12"/>
      <color indexed="10"/>
      <name val="ＭＳ Ｐゴシック"/>
      <family val="3"/>
    </font>
    <font>
      <b/>
      <u val="single"/>
      <sz val="12"/>
      <color indexed="10"/>
      <name val="ＭＳ Ｐゴシック"/>
      <family val="3"/>
    </font>
    <font>
      <sz val="10.5"/>
      <name val="ＭＳ Ｐゴシック"/>
      <family val="3"/>
    </font>
    <font>
      <sz val="11"/>
      <color indexed="10"/>
      <name val="ＭＳ Ｐゴシック"/>
      <family val="3"/>
    </font>
    <font>
      <sz val="14"/>
      <color indexed="10"/>
      <name val="ＭＳ Ｐゴシック"/>
      <family val="3"/>
    </font>
    <font>
      <sz val="8"/>
      <name val="ＭＳ Ｐゴシック"/>
      <family val="3"/>
    </font>
    <font>
      <u val="single"/>
      <sz val="14"/>
      <color indexed="12"/>
      <name val="ＭＳ Ｐゴシック"/>
      <family val="3"/>
    </font>
    <font>
      <sz val="20"/>
      <color indexed="23"/>
      <name val="ＭＳ Ｐゴシック"/>
      <family val="3"/>
    </font>
    <font>
      <sz val="11"/>
      <color indexed="23"/>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medium"/>
      <right style="thin"/>
      <top style="thin"/>
      <bottom>
        <color indexed="63"/>
      </bottom>
    </border>
    <border>
      <left style="thin"/>
      <right style="thin"/>
      <top style="thin"/>
      <bottom style="medium"/>
    </border>
    <border>
      <left style="thick"/>
      <right style="thin"/>
      <top style="thick"/>
      <bottom style="thin"/>
    </border>
    <border>
      <left style="thick"/>
      <right style="thin"/>
      <top style="thin"/>
      <bottom style="thin"/>
    </border>
    <border>
      <left style="thick"/>
      <right style="thin"/>
      <top style="thin"/>
      <bottom style="thick"/>
    </border>
    <border>
      <left style="medium"/>
      <right style="thin"/>
      <top style="medium"/>
      <bottom style="medium"/>
    </border>
    <border>
      <left style="thin"/>
      <right style="medium"/>
      <top style="thin"/>
      <bottom style="thin"/>
    </border>
    <border>
      <left style="thin"/>
      <right style="medium"/>
      <top style="thin"/>
      <bottom style="medium"/>
    </border>
    <border>
      <left style="thick"/>
      <right>
        <color indexed="63"/>
      </right>
      <top>
        <color indexed="63"/>
      </top>
      <bottom>
        <color indexed="63"/>
      </bottom>
    </border>
    <border>
      <left style="thick"/>
      <right style="thin"/>
      <top style="thin"/>
      <bottom>
        <color indexed="63"/>
      </bottom>
    </border>
    <border>
      <left>
        <color indexed="63"/>
      </left>
      <right style="thick"/>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style="thick"/>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n"/>
      <right style="thick"/>
      <top style="thin"/>
      <bottom style="thin"/>
    </border>
    <border>
      <left style="thick"/>
      <right>
        <color indexed="63"/>
      </right>
      <top style="thin"/>
      <bottom style="medium"/>
    </border>
    <border>
      <left>
        <color indexed="63"/>
      </left>
      <right style="thin"/>
      <top style="thin"/>
      <bottom style="medium"/>
    </border>
    <border>
      <left>
        <color indexed="63"/>
      </left>
      <right style="thick"/>
      <top style="thin"/>
      <bottom>
        <color indexed="63"/>
      </bottom>
    </border>
    <border>
      <left style="thick"/>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ck"/>
      <right style="thin"/>
      <top style="thin"/>
      <bottom style="medium"/>
    </border>
    <border>
      <left style="thin"/>
      <right>
        <color indexed="63"/>
      </right>
      <top style="thin"/>
      <bottom>
        <color indexed="63"/>
      </bottom>
    </border>
    <border>
      <left style="thick"/>
      <right>
        <color indexed="63"/>
      </right>
      <top style="medium"/>
      <bottom>
        <color indexed="63"/>
      </bottom>
    </border>
    <border>
      <left style="thick"/>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ck"/>
      <top style="medium"/>
      <bottom style="thin"/>
    </border>
    <border>
      <left style="thick"/>
      <right style="hair"/>
      <top style="medium"/>
      <bottom>
        <color indexed="63"/>
      </bottom>
    </border>
    <border>
      <left style="thick"/>
      <right style="hair"/>
      <top>
        <color indexed="63"/>
      </top>
      <bottom style="thin"/>
    </border>
    <border>
      <left style="hair"/>
      <right style="hair"/>
      <top style="medium"/>
      <bottom>
        <color indexed="63"/>
      </bottom>
    </border>
    <border>
      <left style="hair"/>
      <right style="thin"/>
      <top style="medium"/>
      <bottom>
        <color indexed="63"/>
      </bottom>
    </border>
    <border>
      <left style="hair"/>
      <right style="hair"/>
      <top>
        <color indexed="63"/>
      </top>
      <bottom style="thin"/>
    </border>
    <border>
      <left style="hair"/>
      <right style="thin"/>
      <top>
        <color indexed="63"/>
      </top>
      <bottom style="thin"/>
    </border>
    <border>
      <left style="thin"/>
      <right style="hair"/>
      <top style="medium"/>
      <bottom>
        <color indexed="63"/>
      </bottom>
    </border>
    <border>
      <left style="thin"/>
      <right style="hair"/>
      <top>
        <color indexed="63"/>
      </top>
      <bottom style="thin"/>
    </border>
    <border>
      <left>
        <color indexed="63"/>
      </left>
      <right style="thick"/>
      <top>
        <color indexed="63"/>
      </top>
      <bottom style="medium"/>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medium"/>
    </border>
    <border>
      <left>
        <color indexed="63"/>
      </left>
      <right style="thick"/>
      <top style="medium"/>
      <bottom>
        <color indexed="63"/>
      </bottom>
    </border>
    <border>
      <left style="thin"/>
      <right style="thin"/>
      <top style="medium"/>
      <bottom>
        <color indexed="63"/>
      </bottom>
    </border>
    <border>
      <left style="hair"/>
      <right>
        <color indexed="63"/>
      </right>
      <top style="medium"/>
      <bottom>
        <color indexed="63"/>
      </bottom>
    </border>
    <border>
      <left style="hair"/>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thin"/>
      <bottom style="medium"/>
    </border>
    <border>
      <left style="medium"/>
      <right>
        <color indexed="63"/>
      </right>
      <top style="medium"/>
      <bottom style="thin"/>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medium"/>
      <top style="thin"/>
      <bottom style="medium"/>
    </border>
    <border>
      <left style="thin"/>
      <right style="medium"/>
      <top style="medium"/>
      <bottom style="thin"/>
    </border>
    <border>
      <left style="thin"/>
      <right style="thin"/>
      <top style="medium"/>
      <bottom style="thin"/>
    </border>
    <border>
      <left style="medium"/>
      <right style="thin"/>
      <top>
        <color indexed="63"/>
      </top>
      <bottom style="thin"/>
    </border>
    <border>
      <left>
        <color indexed="63"/>
      </left>
      <right style="medium"/>
      <top style="thin"/>
      <bottom style="thin"/>
    </border>
    <border>
      <left style="thin"/>
      <right style="thin"/>
      <top style="thick"/>
      <bottom style="thin"/>
    </border>
    <border>
      <left style="thin"/>
      <right style="thick"/>
      <top style="thick"/>
      <bottom style="thin"/>
    </border>
    <border>
      <left style="thin"/>
      <right style="thick"/>
      <top style="thin"/>
      <bottom>
        <color indexed="63"/>
      </bottom>
    </border>
    <border>
      <left style="medium"/>
      <right style="medium"/>
      <top style="medium"/>
      <bottom>
        <color indexed="63"/>
      </bottom>
    </border>
    <border>
      <left style="medium"/>
      <right style="medium"/>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color indexed="63"/>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9" fillId="0" borderId="0" applyNumberFormat="0" applyFill="0" applyBorder="0" applyAlignment="0" applyProtection="0"/>
    <xf numFmtId="0" fontId="73" fillId="32" borderId="0" applyNumberFormat="0" applyBorder="0" applyAlignment="0" applyProtection="0"/>
  </cellStyleXfs>
  <cellXfs count="417">
    <xf numFmtId="0" fontId="0" fillId="0" borderId="0" xfId="0" applyAlignment="1">
      <alignment/>
    </xf>
    <xf numFmtId="0" fontId="4" fillId="0" borderId="0" xfId="0" applyFont="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Fill="1" applyBorder="1" applyAlignment="1">
      <alignment horizontal="center" vertical="center"/>
    </xf>
    <xf numFmtId="0" fontId="8" fillId="0" borderId="0" xfId="43" applyAlignment="1" applyProtection="1">
      <alignment horizontal="center" vertical="center"/>
      <protection/>
    </xf>
    <xf numFmtId="0" fontId="8" fillId="0" borderId="0" xfId="43" applyAlignment="1" applyProtection="1">
      <alignment vertical="center"/>
      <protection/>
    </xf>
    <xf numFmtId="0" fontId="3" fillId="0" borderId="0" xfId="0" applyFont="1" applyBorder="1" applyAlignment="1">
      <alignment vertical="center"/>
    </xf>
    <xf numFmtId="0" fontId="0" fillId="0" borderId="0" xfId="0" applyFont="1" applyFill="1" applyBorder="1" applyAlignment="1">
      <alignment horizontal="left" vertical="center"/>
    </xf>
    <xf numFmtId="0" fontId="4" fillId="0" borderId="0" xfId="0" applyFont="1" applyBorder="1" applyAlignment="1">
      <alignment horizontal="center" vertical="center"/>
    </xf>
    <xf numFmtId="0" fontId="8" fillId="0" borderId="0" xfId="43" applyBorder="1" applyAlignment="1" applyProtection="1">
      <alignment horizontal="center" vertical="center"/>
      <protection/>
    </xf>
    <xf numFmtId="0" fontId="14" fillId="0" borderId="0" xfId="43" applyFont="1" applyBorder="1" applyAlignment="1" applyProtection="1">
      <alignment horizontal="center" vertical="center"/>
      <protection/>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center" vertical="center" shrinkToFit="1"/>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Font="1" applyFill="1" applyBorder="1" applyAlignment="1">
      <alignment/>
    </xf>
    <xf numFmtId="0" fontId="18" fillId="0" borderId="0" xfId="0" applyFont="1" applyAlignment="1">
      <alignment/>
    </xf>
    <xf numFmtId="0" fontId="0" fillId="0" borderId="0" xfId="0" applyNumberFormat="1" applyAlignment="1">
      <alignment/>
    </xf>
    <xf numFmtId="0" fontId="0" fillId="0" borderId="0" xfId="0" applyNumberFormat="1" applyBorder="1" applyAlignment="1" applyProtection="1">
      <alignment horizontal="center" vertical="center"/>
      <protection hidden="1"/>
    </xf>
    <xf numFmtId="0" fontId="0" fillId="0" borderId="0" xfId="0" applyNumberFormat="1" applyBorder="1" applyAlignment="1" applyProtection="1">
      <alignment horizontal="center" vertical="center" shrinkToFit="1"/>
      <protection hidden="1"/>
    </xf>
    <xf numFmtId="0" fontId="6" fillId="0" borderId="0" xfId="0" applyFont="1" applyAlignment="1">
      <alignment vertical="center"/>
    </xf>
    <xf numFmtId="0" fontId="11" fillId="0" borderId="0" xfId="0" applyFont="1" applyAlignment="1">
      <alignment vertical="center" shrinkToFit="1"/>
    </xf>
    <xf numFmtId="0" fontId="3" fillId="0" borderId="20" xfId="0" applyFont="1" applyBorder="1" applyAlignment="1">
      <alignment horizontal="center" vertical="center"/>
    </xf>
    <xf numFmtId="0" fontId="0" fillId="0" borderId="0" xfId="0" applyNumberFormat="1" applyFill="1" applyAlignment="1">
      <alignment/>
    </xf>
    <xf numFmtId="0" fontId="4" fillId="0" borderId="0" xfId="0" applyNumberFormat="1" applyFont="1" applyAlignment="1">
      <alignment/>
    </xf>
    <xf numFmtId="0" fontId="0" fillId="0" borderId="0" xfId="0" applyBorder="1" applyAlignment="1">
      <alignment vertical="center"/>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NumberFormat="1" applyAlignment="1">
      <alignment horizontal="center"/>
    </xf>
    <xf numFmtId="0" fontId="0" fillId="33" borderId="0" xfId="0" applyNumberFormat="1" applyFill="1" applyAlignment="1">
      <alignment/>
    </xf>
    <xf numFmtId="0" fontId="0" fillId="0" borderId="0" xfId="0" applyNumberFormat="1" applyAlignment="1">
      <alignment vertical="center" textRotation="255" shrinkToFit="1"/>
    </xf>
    <xf numFmtId="0" fontId="0" fillId="0" borderId="0" xfId="0" applyNumberFormat="1" applyAlignment="1">
      <alignment vertical="center" textRotation="255" wrapText="1" shrinkToFit="1"/>
    </xf>
    <xf numFmtId="0" fontId="26" fillId="0" borderId="0" xfId="0" applyFont="1" applyAlignment="1">
      <alignment/>
    </xf>
    <xf numFmtId="0" fontId="0" fillId="0" borderId="0" xfId="0"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0" fillId="0" borderId="10" xfId="0" applyBorder="1" applyAlignment="1">
      <alignment horizontal="center"/>
    </xf>
    <xf numFmtId="0" fontId="0" fillId="0" borderId="25" xfId="0" applyBorder="1" applyAlignment="1">
      <alignment/>
    </xf>
    <xf numFmtId="0" fontId="0" fillId="0" borderId="10" xfId="0" applyBorder="1" applyAlignment="1">
      <alignment horizontal="center" vertical="center"/>
    </xf>
    <xf numFmtId="0" fontId="0" fillId="0" borderId="11" xfId="0" applyNumberFormat="1" applyBorder="1" applyAlignment="1">
      <alignment/>
    </xf>
    <xf numFmtId="0" fontId="0" fillId="0" borderId="26" xfId="0" applyNumberFormat="1" applyBorder="1" applyAlignment="1">
      <alignment/>
    </xf>
    <xf numFmtId="0" fontId="0" fillId="0" borderId="12" xfId="0" applyNumberFormat="1" applyBorder="1" applyAlignment="1">
      <alignment/>
    </xf>
    <xf numFmtId="0" fontId="0" fillId="0" borderId="27" xfId="0" applyNumberFormat="1" applyBorder="1" applyAlignment="1">
      <alignment/>
    </xf>
    <xf numFmtId="0" fontId="24" fillId="0" borderId="10" xfId="0" applyFont="1" applyBorder="1" applyAlignment="1">
      <alignment wrapText="1"/>
    </xf>
    <xf numFmtId="0" fontId="0" fillId="0" borderId="0" xfId="0" applyBorder="1" applyAlignment="1">
      <alignment/>
    </xf>
    <xf numFmtId="0" fontId="0" fillId="34" borderId="10" xfId="0" applyFill="1" applyBorder="1" applyAlignment="1">
      <alignment/>
    </xf>
    <xf numFmtId="0" fontId="0" fillId="0" borderId="10" xfId="0" applyNumberFormat="1" applyBorder="1" applyAlignment="1">
      <alignment horizontal="center" vertical="center"/>
    </xf>
    <xf numFmtId="0" fontId="0" fillId="35" borderId="10" xfId="0" applyFill="1" applyBorder="1" applyAlignment="1">
      <alignment/>
    </xf>
    <xf numFmtId="0" fontId="0" fillId="0" borderId="0" xfId="0" applyFill="1" applyBorder="1" applyAlignment="1">
      <alignment/>
    </xf>
    <xf numFmtId="0" fontId="0" fillId="0" borderId="10" xfId="0" applyNumberFormat="1" applyBorder="1" applyAlignment="1" applyProtection="1">
      <alignment horizontal="center" vertical="center" shrinkToFit="1"/>
      <protection hidden="1"/>
    </xf>
    <xf numFmtId="0" fontId="0" fillId="0" borderId="10" xfId="0" applyNumberFormat="1" applyBorder="1" applyAlignment="1" applyProtection="1">
      <alignment horizontal="center" vertical="center"/>
      <protection hidden="1"/>
    </xf>
    <xf numFmtId="14" fontId="0" fillId="33" borderId="0" xfId="0" applyNumberFormat="1" applyFill="1" applyAlignment="1">
      <alignment/>
    </xf>
    <xf numFmtId="192" fontId="0" fillId="33" borderId="0" xfId="0" applyNumberFormat="1" applyFill="1" applyAlignment="1">
      <alignment/>
    </xf>
    <xf numFmtId="192" fontId="0" fillId="33" borderId="0" xfId="0" applyNumberFormat="1" applyFill="1" applyBorder="1" applyAlignment="1">
      <alignment/>
    </xf>
    <xf numFmtId="0" fontId="33" fillId="0" borderId="28" xfId="0" applyNumberFormat="1" applyFont="1" applyFill="1" applyBorder="1" applyAlignment="1">
      <alignment horizontal="center" vertical="center"/>
    </xf>
    <xf numFmtId="0" fontId="26" fillId="0" borderId="29" xfId="0" applyFont="1" applyBorder="1" applyAlignment="1">
      <alignment horizontal="center"/>
    </xf>
    <xf numFmtId="0" fontId="0" fillId="34" borderId="10" xfId="0" applyFill="1" applyBorder="1" applyAlignment="1">
      <alignment wrapText="1"/>
    </xf>
    <xf numFmtId="0" fontId="15" fillId="0" borderId="0" xfId="0" applyFont="1" applyBorder="1" applyAlignment="1" applyProtection="1">
      <alignment horizontal="center" vertical="center"/>
      <protection/>
    </xf>
    <xf numFmtId="0" fontId="29" fillId="0" borderId="28" xfId="0" applyFont="1" applyFill="1" applyBorder="1" applyAlignment="1" applyProtection="1">
      <alignment vertical="center"/>
      <protection/>
    </xf>
    <xf numFmtId="0" fontId="29" fillId="0" borderId="0" xfId="0" applyFont="1" applyBorder="1" applyAlignment="1" applyProtection="1">
      <alignment vertical="center"/>
      <protection/>
    </xf>
    <xf numFmtId="0" fontId="29" fillId="0" borderId="30" xfId="0" applyFont="1" applyBorder="1" applyAlignment="1" applyProtection="1">
      <alignment vertical="center"/>
      <protection/>
    </xf>
    <xf numFmtId="0" fontId="29" fillId="0" borderId="28" xfId="0" applyFont="1" applyBorder="1" applyAlignment="1" applyProtection="1">
      <alignment vertical="center"/>
      <protection/>
    </xf>
    <xf numFmtId="0" fontId="30" fillId="0" borderId="0" xfId="0" applyFont="1" applyBorder="1" applyAlignment="1" applyProtection="1">
      <alignment vertical="center"/>
      <protection/>
    </xf>
    <xf numFmtId="0" fontId="3" fillId="0" borderId="31" xfId="0" applyFont="1" applyBorder="1" applyAlignment="1" applyProtection="1">
      <alignment horizontal="center" vertical="center"/>
      <protection/>
    </xf>
    <xf numFmtId="0" fontId="3" fillId="0" borderId="10" xfId="0" applyFont="1" applyFill="1" applyBorder="1" applyAlignment="1" applyProtection="1">
      <alignment horizontal="center" vertical="center" wrapText="1" shrinkToFit="1"/>
      <protection/>
    </xf>
    <xf numFmtId="0" fontId="3" fillId="0" borderId="23" xfId="0" applyFont="1" applyBorder="1" applyAlignment="1" applyProtection="1">
      <alignment horizontal="center" vertical="center"/>
      <protection/>
    </xf>
    <xf numFmtId="0" fontId="0" fillId="0" borderId="0" xfId="0"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0" fillId="0" borderId="32" xfId="0" applyBorder="1" applyAlignment="1" applyProtection="1">
      <alignment/>
      <protection/>
    </xf>
    <xf numFmtId="0" fontId="0" fillId="0" borderId="0" xfId="0" applyAlignment="1" applyProtection="1">
      <alignment/>
      <protection/>
    </xf>
    <xf numFmtId="0" fontId="3" fillId="34" borderId="10" xfId="0" applyFont="1" applyFill="1" applyBorder="1" applyAlignment="1" applyProtection="1">
      <alignment horizontal="center" vertical="center"/>
      <protection/>
    </xf>
    <xf numFmtId="0" fontId="13" fillId="36" borderId="10"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3" xfId="0" applyBorder="1" applyAlignment="1" applyProtection="1">
      <alignment/>
      <protection/>
    </xf>
    <xf numFmtId="0" fontId="7"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34" xfId="0" applyBorder="1" applyAlignment="1">
      <alignment horizontal="center"/>
    </xf>
    <xf numFmtId="0" fontId="0" fillId="0" borderId="35" xfId="0" applyBorder="1" applyAlignment="1">
      <alignment/>
    </xf>
    <xf numFmtId="0" fontId="0" fillId="0" borderId="36"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32" fillId="0" borderId="25" xfId="0" applyFont="1" applyBorder="1" applyAlignment="1" applyProtection="1">
      <alignment horizontal="center" vertical="center"/>
      <protection/>
    </xf>
    <xf numFmtId="0" fontId="32" fillId="0" borderId="40" xfId="0" applyFont="1" applyBorder="1" applyAlignment="1" applyProtection="1">
      <alignment horizontal="center" vertical="center"/>
      <protection/>
    </xf>
    <xf numFmtId="0" fontId="19" fillId="34" borderId="41" xfId="0" applyFont="1" applyFill="1" applyBorder="1" applyAlignment="1" applyProtection="1">
      <alignment horizontal="center" vertical="center" shrinkToFit="1"/>
      <protection locked="0"/>
    </xf>
    <xf numFmtId="0" fontId="19" fillId="34" borderId="42"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19" fillId="34" borderId="45" xfId="0" applyFont="1" applyFill="1" applyBorder="1" applyAlignment="1" applyProtection="1">
      <alignment horizontal="center" vertical="center" shrinkToFit="1"/>
      <protection locked="0"/>
    </xf>
    <xf numFmtId="0" fontId="19" fillId="34" borderId="0" xfId="0" applyFont="1" applyFill="1" applyBorder="1" applyAlignment="1" applyProtection="1">
      <alignment horizontal="center" vertical="center" shrinkToFit="1"/>
      <protection locked="0"/>
    </xf>
    <xf numFmtId="0" fontId="0" fillId="0" borderId="0" xfId="0" applyAlignment="1" applyProtection="1">
      <alignment horizontal="center" vertical="center"/>
      <protection/>
    </xf>
    <xf numFmtId="0" fontId="27" fillId="0" borderId="0" xfId="0" applyFont="1" applyAlignment="1" applyProtection="1">
      <alignment horizontal="center" vertical="center" shrinkToFit="1"/>
      <protection/>
    </xf>
    <xf numFmtId="0" fontId="15" fillId="0" borderId="36" xfId="0" applyFont="1" applyBorder="1" applyAlignment="1" applyProtection="1">
      <alignment horizontal="center" vertical="center"/>
      <protection/>
    </xf>
    <xf numFmtId="0" fontId="15" fillId="0" borderId="46" xfId="0" applyFont="1" applyBorder="1" applyAlignment="1" applyProtection="1">
      <alignment horizontal="center" vertical="center"/>
      <protection/>
    </xf>
    <xf numFmtId="0" fontId="15" fillId="0" borderId="47" xfId="0" applyFont="1" applyBorder="1" applyAlignment="1" applyProtection="1">
      <alignment horizontal="center" vertical="center"/>
      <protection/>
    </xf>
    <xf numFmtId="0" fontId="15" fillId="0" borderId="35"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48" xfId="0" applyFont="1" applyBorder="1" applyAlignment="1" applyProtection="1">
      <alignment horizontal="center" vertical="center"/>
      <protection/>
    </xf>
    <xf numFmtId="0" fontId="15" fillId="0" borderId="38" xfId="0" applyFont="1" applyBorder="1" applyAlignment="1" applyProtection="1">
      <alignment horizontal="center" vertical="center"/>
      <protection/>
    </xf>
    <xf numFmtId="0" fontId="15" fillId="0" borderId="49" xfId="0" applyFont="1" applyBorder="1" applyAlignment="1" applyProtection="1">
      <alignment horizontal="center" vertical="center"/>
      <protection/>
    </xf>
    <xf numFmtId="0" fontId="15" fillId="0" borderId="5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16" fillId="0" borderId="51" xfId="0" applyFont="1" applyBorder="1" applyAlignment="1" applyProtection="1">
      <alignment horizontal="right" vertical="center"/>
      <protection/>
    </xf>
    <xf numFmtId="0" fontId="16" fillId="0" borderId="0" xfId="0" applyFont="1" applyBorder="1" applyAlignment="1" applyProtection="1">
      <alignment horizontal="right" vertical="center"/>
      <protection/>
    </xf>
    <xf numFmtId="0" fontId="0" fillId="0" borderId="51" xfId="0" applyBorder="1" applyAlignment="1" applyProtection="1">
      <alignment vertical="center"/>
      <protection/>
    </xf>
    <xf numFmtId="0" fontId="0" fillId="0" borderId="0" xfId="0" applyBorder="1" applyAlignment="1" applyProtection="1">
      <alignment vertical="center"/>
      <protection/>
    </xf>
    <xf numFmtId="0" fontId="15" fillId="36" borderId="52" xfId="0" applyFont="1" applyFill="1" applyBorder="1" applyAlignment="1" applyProtection="1">
      <alignment horizontal="center" vertical="center"/>
      <protection/>
    </xf>
    <xf numFmtId="0" fontId="0" fillId="36" borderId="53" xfId="0" applyFill="1" applyBorder="1" applyAlignment="1" applyProtection="1">
      <alignment horizontal="center" vertical="center"/>
      <protection/>
    </xf>
    <xf numFmtId="0" fontId="3" fillId="34" borderId="45" xfId="0" applyFont="1" applyFill="1" applyBorder="1" applyAlignment="1" applyProtection="1">
      <alignment horizontal="center" vertical="center" shrinkToFit="1"/>
      <protection locked="0"/>
    </xf>
    <xf numFmtId="0" fontId="3" fillId="34" borderId="0" xfId="0" applyFont="1" applyFill="1" applyBorder="1" applyAlignment="1" applyProtection="1">
      <alignment horizontal="center" vertical="center" shrinkToFit="1"/>
      <protection locked="0"/>
    </xf>
    <xf numFmtId="0" fontId="3" fillId="34" borderId="51" xfId="0" applyFont="1" applyFill="1" applyBorder="1" applyAlignment="1" applyProtection="1">
      <alignment horizontal="center" vertical="center" shrinkToFit="1"/>
      <protection locked="0"/>
    </xf>
    <xf numFmtId="0" fontId="3" fillId="0" borderId="5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49" fontId="3" fillId="34" borderId="52" xfId="0" applyNumberFormat="1" applyFont="1" applyFill="1" applyBorder="1" applyAlignment="1" applyProtection="1">
      <alignment horizontal="center" vertical="center" shrinkToFit="1"/>
      <protection locked="0"/>
    </xf>
    <xf numFmtId="49" fontId="3" fillId="34" borderId="53" xfId="0" applyNumberFormat="1" applyFont="1" applyFill="1" applyBorder="1" applyAlignment="1" applyProtection="1">
      <alignment horizontal="center" vertical="center" shrinkToFit="1"/>
      <protection locked="0"/>
    </xf>
    <xf numFmtId="0" fontId="3" fillId="0" borderId="54"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7" fillId="35" borderId="57" xfId="0" applyFont="1" applyFill="1" applyBorder="1" applyAlignment="1" applyProtection="1">
      <alignment horizontal="center" vertical="center" shrinkToFit="1"/>
      <protection locked="0"/>
    </xf>
    <xf numFmtId="0" fontId="7" fillId="35" borderId="55" xfId="0" applyFont="1" applyFill="1" applyBorder="1" applyAlignment="1" applyProtection="1">
      <alignment horizontal="center" vertical="center" shrinkToFit="1"/>
      <protection locked="0"/>
    </xf>
    <xf numFmtId="0" fontId="7" fillId="35" borderId="58" xfId="0" applyFont="1" applyFill="1" applyBorder="1" applyAlignment="1" applyProtection="1">
      <alignment horizontal="center" vertical="center" shrinkToFit="1"/>
      <protection locked="0"/>
    </xf>
    <xf numFmtId="0" fontId="23" fillId="36" borderId="10" xfId="0" applyFont="1" applyFill="1" applyBorder="1" applyAlignment="1" applyProtection="1">
      <alignment horizontal="center" vertical="center" shrinkToFit="1"/>
      <protection locked="0"/>
    </xf>
    <xf numFmtId="0" fontId="23" fillId="36" borderId="59" xfId="0" applyFont="1" applyFill="1" applyBorder="1" applyAlignment="1" applyProtection="1">
      <alignment horizontal="center" vertical="center" shrinkToFit="1"/>
      <protection locked="0"/>
    </xf>
    <xf numFmtId="0" fontId="7" fillId="36" borderId="10" xfId="0" applyFont="1" applyFill="1" applyBorder="1" applyAlignment="1" applyProtection="1">
      <alignment horizontal="center" vertical="center" shrinkToFit="1"/>
      <protection locked="0"/>
    </xf>
    <xf numFmtId="0" fontId="7" fillId="36" borderId="59" xfId="0" applyFont="1" applyFill="1" applyBorder="1" applyAlignment="1" applyProtection="1">
      <alignment horizontal="center" vertical="center" shrinkToFit="1"/>
      <protection locked="0"/>
    </xf>
    <xf numFmtId="0" fontId="25" fillId="35" borderId="52" xfId="43" applyFont="1" applyFill="1" applyBorder="1" applyAlignment="1" applyProtection="1">
      <alignment horizontal="center" vertical="center"/>
      <protection/>
    </xf>
    <xf numFmtId="0" fontId="0" fillId="35" borderId="53" xfId="0" applyFill="1" applyBorder="1" applyAlignment="1" applyProtection="1">
      <alignment vertical="center"/>
      <protection/>
    </xf>
    <xf numFmtId="0" fontId="3" fillId="0" borderId="60"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49" fontId="4" fillId="34" borderId="52" xfId="0" applyNumberFormat="1" applyFont="1" applyFill="1" applyBorder="1" applyAlignment="1" applyProtection="1">
      <alignment horizontal="center" vertical="center" shrinkToFit="1"/>
      <protection locked="0"/>
    </xf>
    <xf numFmtId="49" fontId="4" fillId="34" borderId="33" xfId="0" applyNumberFormat="1" applyFont="1" applyFill="1" applyBorder="1" applyAlignment="1" applyProtection="1">
      <alignment horizontal="center" vertical="center" shrinkToFit="1"/>
      <protection locked="0"/>
    </xf>
    <xf numFmtId="49" fontId="4" fillId="34" borderId="53" xfId="0" applyNumberFormat="1" applyFont="1" applyFill="1" applyBorder="1" applyAlignment="1" applyProtection="1">
      <alignment horizontal="center" vertical="center" shrinkToFit="1"/>
      <protection locked="0"/>
    </xf>
    <xf numFmtId="0" fontId="7" fillId="0" borderId="23" xfId="0" applyFont="1" applyBorder="1" applyAlignment="1" applyProtection="1">
      <alignment horizontal="center" vertical="center"/>
      <protection/>
    </xf>
    <xf numFmtId="49" fontId="3" fillId="34" borderId="33" xfId="0"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left" vertical="center"/>
      <protection/>
    </xf>
    <xf numFmtId="0" fontId="13" fillId="0" borderId="32" xfId="0" applyFont="1" applyFill="1" applyBorder="1" applyAlignment="1" applyProtection="1">
      <alignment horizontal="left" vertical="center"/>
      <protection/>
    </xf>
    <xf numFmtId="0" fontId="13" fillId="0" borderId="62" xfId="0" applyFont="1" applyFill="1" applyBorder="1" applyAlignment="1" applyProtection="1">
      <alignment horizontal="left" vertical="center"/>
      <protection/>
    </xf>
    <xf numFmtId="0" fontId="3" fillId="0" borderId="63"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18"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4" fillId="35" borderId="66" xfId="0" applyFont="1" applyFill="1" applyBorder="1" applyAlignment="1" applyProtection="1">
      <alignment horizontal="center" vertical="center" shrinkToFit="1"/>
      <protection locked="0"/>
    </xf>
    <xf numFmtId="0" fontId="4" fillId="35" borderId="31" xfId="0" applyFont="1" applyFill="1" applyBorder="1" applyAlignment="1" applyProtection="1">
      <alignment horizontal="center" vertical="center" shrinkToFit="1"/>
      <protection locked="0"/>
    </xf>
    <xf numFmtId="0" fontId="36" fillId="37" borderId="66" xfId="0" applyFont="1" applyFill="1" applyBorder="1" applyAlignment="1" applyProtection="1">
      <alignment horizontal="center" vertical="center" shrinkToFit="1"/>
      <protection/>
    </xf>
    <xf numFmtId="0" fontId="37" fillId="37" borderId="31" xfId="0" applyFont="1" applyFill="1"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7" fillId="0" borderId="68" xfId="0" applyFont="1" applyBorder="1" applyAlignment="1" applyProtection="1">
      <alignment horizontal="center" vertical="center"/>
      <protection/>
    </xf>
    <xf numFmtId="0" fontId="3" fillId="34" borderId="52" xfId="0" applyFont="1" applyFill="1" applyBorder="1" applyAlignment="1" applyProtection="1">
      <alignment horizontal="center" vertical="center" shrinkToFit="1"/>
      <protection locked="0"/>
    </xf>
    <xf numFmtId="0" fontId="3" fillId="34" borderId="33" xfId="0" applyFont="1" applyFill="1" applyBorder="1" applyAlignment="1" applyProtection="1">
      <alignment horizontal="center" vertical="center" shrinkToFit="1"/>
      <protection locked="0"/>
    </xf>
    <xf numFmtId="0" fontId="3" fillId="34" borderId="53" xfId="0" applyFont="1" applyFill="1" applyBorder="1" applyAlignment="1" applyProtection="1">
      <alignment horizontal="center" vertical="center" shrinkToFit="1"/>
      <protection locked="0"/>
    </xf>
    <xf numFmtId="0" fontId="4" fillId="35" borderId="67" xfId="0" applyFont="1" applyFill="1" applyBorder="1" applyAlignment="1" applyProtection="1">
      <alignment horizontal="center" vertical="center" shrinkToFit="1"/>
      <protection locked="0"/>
    </xf>
    <xf numFmtId="0" fontId="4" fillId="35" borderId="69" xfId="0" applyFont="1" applyFill="1" applyBorder="1" applyAlignment="1" applyProtection="1">
      <alignment horizontal="center" vertical="center" shrinkToFit="1"/>
      <protection locked="0"/>
    </xf>
    <xf numFmtId="0" fontId="4" fillId="35" borderId="44" xfId="0" applyFont="1" applyFill="1" applyBorder="1" applyAlignment="1" applyProtection="1">
      <alignment horizontal="center" vertical="center" shrinkToFit="1"/>
      <protection locked="0"/>
    </xf>
    <xf numFmtId="0" fontId="4" fillId="35" borderId="19" xfId="0" applyFont="1" applyFill="1" applyBorder="1" applyAlignment="1" applyProtection="1">
      <alignment horizontal="center" vertical="center" shrinkToFit="1"/>
      <protection locked="0"/>
    </xf>
    <xf numFmtId="0" fontId="4" fillId="35" borderId="39" xfId="0" applyFont="1" applyFill="1" applyBorder="1" applyAlignment="1" applyProtection="1">
      <alignment horizontal="center" vertical="center" shrinkToFit="1"/>
      <protection locked="0"/>
    </xf>
    <xf numFmtId="49" fontId="3" fillId="34" borderId="41" xfId="0" applyNumberFormat="1" applyFont="1" applyFill="1" applyBorder="1" applyAlignment="1" applyProtection="1">
      <alignment horizontal="center" vertical="center" shrinkToFit="1"/>
      <protection locked="0"/>
    </xf>
    <xf numFmtId="49" fontId="3" fillId="34" borderId="42" xfId="0" applyNumberFormat="1" applyFont="1" applyFill="1" applyBorder="1" applyAlignment="1" applyProtection="1">
      <alignment horizontal="center" vertical="center" shrinkToFit="1"/>
      <protection locked="0"/>
    </xf>
    <xf numFmtId="49" fontId="4" fillId="34" borderId="19" xfId="0" applyNumberFormat="1" applyFont="1" applyFill="1" applyBorder="1" applyAlignment="1" applyProtection="1">
      <alignment horizontal="center" vertical="center" shrinkToFit="1"/>
      <protection locked="0"/>
    </xf>
    <xf numFmtId="49" fontId="4" fillId="34" borderId="49" xfId="0" applyNumberFormat="1" applyFont="1" applyFill="1" applyBorder="1" applyAlignment="1" applyProtection="1">
      <alignment horizontal="center" vertical="center" shrinkToFit="1"/>
      <protection locked="0"/>
    </xf>
    <xf numFmtId="49" fontId="4" fillId="34" borderId="39" xfId="0" applyNumberFormat="1" applyFont="1" applyFill="1" applyBorder="1" applyAlignment="1" applyProtection="1">
      <alignment horizontal="center" vertical="center" shrinkToFit="1"/>
      <protection locked="0"/>
    </xf>
    <xf numFmtId="0" fontId="3" fillId="0" borderId="70"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17" xfId="0" applyFont="1" applyFill="1" applyBorder="1" applyAlignment="1" applyProtection="1">
      <alignment horizontal="center" vertical="center" shrinkToFit="1"/>
      <protection/>
    </xf>
    <xf numFmtId="0" fontId="0" fillId="0" borderId="72" xfId="0" applyFill="1" applyBorder="1" applyAlignment="1" applyProtection="1">
      <alignment horizontal="center" vertical="center" shrinkToFit="1"/>
      <protection/>
    </xf>
    <xf numFmtId="0" fontId="17" fillId="36" borderId="17" xfId="0" applyFont="1" applyFill="1" applyBorder="1" applyAlignment="1" applyProtection="1">
      <alignment horizontal="center" vertical="center" shrinkToFit="1"/>
      <protection locked="0"/>
    </xf>
    <xf numFmtId="0" fontId="23" fillId="36" borderId="73" xfId="0" applyFont="1" applyFill="1" applyBorder="1" applyAlignment="1" applyProtection="1">
      <alignment horizontal="center" vertical="center" shrinkToFit="1"/>
      <protection locked="0"/>
    </xf>
    <xf numFmtId="0" fontId="23" fillId="36" borderId="74" xfId="0" applyFont="1" applyFill="1" applyBorder="1" applyAlignment="1" applyProtection="1">
      <alignment horizontal="center" vertical="center" shrinkToFit="1"/>
      <protection locked="0"/>
    </xf>
    <xf numFmtId="185" fontId="28" fillId="36" borderId="31" xfId="0" applyNumberFormat="1" applyFont="1" applyFill="1" applyBorder="1" applyAlignment="1" applyProtection="1">
      <alignment horizontal="center" vertical="center" shrinkToFit="1"/>
      <protection locked="0"/>
    </xf>
    <xf numFmtId="0" fontId="12" fillId="0" borderId="52" xfId="0" applyFont="1" applyFill="1" applyBorder="1" applyAlignment="1" applyProtection="1">
      <alignment horizontal="center" vertical="center" shrinkToFit="1"/>
      <protection/>
    </xf>
    <xf numFmtId="0" fontId="0" fillId="0" borderId="53" xfId="0" applyFill="1" applyBorder="1" applyAlignment="1" applyProtection="1">
      <alignment horizontal="center" vertical="center" shrinkToFit="1"/>
      <protection/>
    </xf>
    <xf numFmtId="0" fontId="3" fillId="0" borderId="75" xfId="0" applyFont="1" applyFill="1" applyBorder="1" applyAlignment="1" applyProtection="1">
      <alignment horizontal="center" vertical="center"/>
      <protection/>
    </xf>
    <xf numFmtId="0" fontId="0" fillId="0" borderId="76" xfId="0" applyBorder="1" applyAlignment="1" applyProtection="1">
      <alignment horizontal="center" vertical="center"/>
      <protection/>
    </xf>
    <xf numFmtId="187" fontId="4" fillId="0" borderId="77" xfId="0" applyNumberFormat="1" applyFont="1" applyBorder="1" applyAlignment="1" applyProtection="1">
      <alignment vertical="center"/>
      <protection/>
    </xf>
    <xf numFmtId="187" fontId="4" fillId="0" borderId="78" xfId="0" applyNumberFormat="1" applyFont="1" applyBorder="1" applyAlignment="1" applyProtection="1">
      <alignment vertical="center"/>
      <protection/>
    </xf>
    <xf numFmtId="187" fontId="4" fillId="0" borderId="79" xfId="0" applyNumberFormat="1" applyFont="1" applyBorder="1" applyAlignment="1" applyProtection="1">
      <alignment vertical="center"/>
      <protection/>
    </xf>
    <xf numFmtId="187" fontId="4" fillId="0" borderId="80" xfId="0" applyNumberFormat="1" applyFont="1" applyBorder="1" applyAlignment="1" applyProtection="1">
      <alignment vertical="center"/>
      <protection/>
    </xf>
    <xf numFmtId="0" fontId="0" fillId="0" borderId="81" xfId="0" applyBorder="1" applyAlignment="1" applyProtection="1">
      <alignment horizontal="center" vertical="center" wrapText="1"/>
      <protection/>
    </xf>
    <xf numFmtId="0" fontId="0" fillId="0" borderId="82" xfId="0" applyBorder="1" applyAlignment="1" applyProtection="1">
      <alignment horizontal="center" vertical="center"/>
      <protection/>
    </xf>
    <xf numFmtId="0" fontId="13" fillId="0" borderId="71" xfId="0" applyFont="1" applyFill="1" applyBorder="1" applyAlignment="1" applyProtection="1">
      <alignment horizontal="left" vertical="center"/>
      <protection/>
    </xf>
    <xf numFmtId="0" fontId="13" fillId="0" borderId="49" xfId="0" applyFont="1" applyFill="1" applyBorder="1" applyAlignment="1" applyProtection="1">
      <alignment horizontal="left" vertical="center"/>
      <protection/>
    </xf>
    <xf numFmtId="0" fontId="13" fillId="0" borderId="83" xfId="0" applyFont="1" applyFill="1" applyBorder="1" applyAlignment="1" applyProtection="1">
      <alignment horizontal="left" vertical="center"/>
      <protection/>
    </xf>
    <xf numFmtId="0" fontId="7" fillId="36" borderId="52" xfId="0" applyFont="1" applyFill="1" applyBorder="1" applyAlignment="1" applyProtection="1">
      <alignment horizontal="center" vertical="center" shrinkToFit="1"/>
      <protection locked="0"/>
    </xf>
    <xf numFmtId="0" fontId="4" fillId="36" borderId="33" xfId="0" applyFont="1" applyFill="1" applyBorder="1" applyAlignment="1" applyProtection="1">
      <alignment horizontal="center" vertical="center" shrinkToFit="1"/>
      <protection locked="0"/>
    </xf>
    <xf numFmtId="0" fontId="4" fillId="36" borderId="84" xfId="0" applyFont="1" applyFill="1" applyBorder="1" applyAlignment="1" applyProtection="1">
      <alignment horizontal="center" vertical="center" shrinkToFit="1"/>
      <protection locked="0"/>
    </xf>
    <xf numFmtId="0" fontId="31" fillId="0" borderId="85" xfId="0" applyFont="1" applyBorder="1" applyAlignment="1" applyProtection="1">
      <alignment vertical="center" wrapText="1"/>
      <protection/>
    </xf>
    <xf numFmtId="0" fontId="31" fillId="0" borderId="86" xfId="0" applyFont="1" applyBorder="1" applyAlignment="1" applyProtection="1">
      <alignment vertical="center" wrapText="1"/>
      <protection/>
    </xf>
    <xf numFmtId="0" fontId="31" fillId="0" borderId="87" xfId="0" applyFont="1" applyBorder="1" applyAlignment="1" applyProtection="1">
      <alignment vertical="center" wrapText="1"/>
      <protection/>
    </xf>
    <xf numFmtId="0" fontId="19" fillId="36" borderId="33" xfId="0" applyFont="1" applyFill="1" applyBorder="1" applyAlignment="1" applyProtection="1">
      <alignment horizontal="center" vertical="center" shrinkToFit="1"/>
      <protection locked="0"/>
    </xf>
    <xf numFmtId="0" fontId="26" fillId="36" borderId="33" xfId="0" applyFont="1" applyFill="1" applyBorder="1" applyAlignment="1" applyProtection="1">
      <alignment horizontal="center" vertical="center" shrinkToFit="1"/>
      <protection locked="0"/>
    </xf>
    <xf numFmtId="0" fontId="26" fillId="36" borderId="84"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xf>
    <xf numFmtId="0" fontId="0" fillId="0" borderId="10" xfId="0" applyFill="1" applyBorder="1" applyAlignment="1" applyProtection="1">
      <alignment horizontal="center" vertical="center" shrinkToFit="1"/>
      <protection/>
    </xf>
    <xf numFmtId="0" fontId="19" fillId="36" borderId="10" xfId="0" applyFont="1" applyFill="1" applyBorder="1" applyAlignment="1" applyProtection="1">
      <alignment horizontal="center" vertical="center"/>
      <protection locked="0"/>
    </xf>
    <xf numFmtId="0" fontId="26" fillId="36" borderId="10" xfId="0" applyFont="1" applyFill="1" applyBorder="1" applyAlignment="1" applyProtection="1">
      <alignment horizontal="center" vertical="center"/>
      <protection locked="0"/>
    </xf>
    <xf numFmtId="0" fontId="35" fillId="36" borderId="10" xfId="43" applyFont="1" applyFill="1" applyBorder="1" applyAlignment="1" applyProtection="1">
      <alignment horizontal="center" vertical="center" shrinkToFit="1"/>
      <protection locked="0"/>
    </xf>
    <xf numFmtId="0" fontId="5" fillId="36" borderId="10" xfId="0" applyFont="1" applyFill="1" applyBorder="1" applyAlignment="1" applyProtection="1">
      <alignment horizontal="center" vertical="center" shrinkToFit="1"/>
      <protection locked="0"/>
    </xf>
    <xf numFmtId="0" fontId="5" fillId="36" borderId="59" xfId="0" applyFont="1" applyFill="1" applyBorder="1" applyAlignment="1" applyProtection="1">
      <alignment horizontal="center" vertical="center" shrinkToFit="1"/>
      <protection locked="0"/>
    </xf>
    <xf numFmtId="14" fontId="23" fillId="0" borderId="52" xfId="0" applyNumberFormat="1"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53" xfId="0" applyFont="1" applyFill="1" applyBorder="1" applyAlignment="1" applyProtection="1">
      <alignment horizontal="center" vertical="center"/>
      <protection/>
    </xf>
    <xf numFmtId="14" fontId="5" fillId="36" borderId="33" xfId="0" applyNumberFormat="1" applyFont="1" applyFill="1" applyBorder="1" applyAlignment="1" applyProtection="1">
      <alignment horizontal="center" vertical="center"/>
      <protection locked="0"/>
    </xf>
    <xf numFmtId="14" fontId="5" fillId="36" borderId="84" xfId="0" applyNumberFormat="1" applyFont="1" applyFill="1" applyBorder="1" applyAlignment="1" applyProtection="1">
      <alignment horizontal="center" vertical="center"/>
      <protection locked="0"/>
    </xf>
    <xf numFmtId="0" fontId="38" fillId="0" borderId="41" xfId="0" applyFont="1" applyFill="1" applyBorder="1" applyAlignment="1" applyProtection="1">
      <alignment horizontal="center" vertical="center" wrapText="1" shrinkToFit="1"/>
      <protection/>
    </xf>
    <xf numFmtId="0" fontId="38" fillId="0" borderId="42" xfId="0" applyFont="1" applyFill="1" applyBorder="1" applyAlignment="1" applyProtection="1">
      <alignment horizontal="center" vertical="center" shrinkToFit="1"/>
      <protection/>
    </xf>
    <xf numFmtId="0" fontId="38" fillId="0" borderId="61" xfId="0" applyFont="1" applyFill="1" applyBorder="1" applyAlignment="1" applyProtection="1">
      <alignment horizontal="center" vertical="center" shrinkToFit="1"/>
      <protection/>
    </xf>
    <xf numFmtId="0" fontId="5" fillId="36" borderId="42" xfId="0" applyFont="1" applyFill="1" applyBorder="1" applyAlignment="1" applyProtection="1">
      <alignment horizontal="center" vertical="center" shrinkToFit="1"/>
      <protection locked="0"/>
    </xf>
    <xf numFmtId="0" fontId="5" fillId="36" borderId="88" xfId="0" applyFont="1" applyFill="1" applyBorder="1" applyAlignment="1" applyProtection="1">
      <alignment horizontal="center" vertical="center" shrinkToFit="1"/>
      <protection locked="0"/>
    </xf>
    <xf numFmtId="0" fontId="17" fillId="0" borderId="36" xfId="0" applyFont="1" applyFill="1" applyBorder="1" applyAlignment="1" applyProtection="1">
      <alignment horizontal="center" vertical="center" wrapText="1"/>
      <protection/>
    </xf>
    <xf numFmtId="0" fontId="0" fillId="0" borderId="37"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189" fontId="22" fillId="0" borderId="18" xfId="0" applyNumberFormat="1" applyFont="1" applyFill="1" applyBorder="1" applyAlignment="1" applyProtection="1">
      <alignment horizontal="center" vertical="center" shrinkToFit="1"/>
      <protection/>
    </xf>
    <xf numFmtId="189" fontId="21" fillId="0" borderId="46" xfId="0" applyNumberFormat="1" applyFont="1" applyBorder="1" applyAlignment="1" applyProtection="1">
      <alignment horizontal="center" vertical="center" shrinkToFit="1"/>
      <protection/>
    </xf>
    <xf numFmtId="189" fontId="21" fillId="0" borderId="89" xfId="0" applyNumberFormat="1" applyFont="1" applyBorder="1" applyAlignment="1" applyProtection="1">
      <alignment horizontal="center" vertical="center" shrinkToFit="1"/>
      <protection/>
    </xf>
    <xf numFmtId="189" fontId="21" fillId="0" borderId="45" xfId="0" applyNumberFormat="1" applyFont="1" applyBorder="1" applyAlignment="1" applyProtection="1">
      <alignment horizontal="center" vertical="center" shrinkToFit="1"/>
      <protection/>
    </xf>
    <xf numFmtId="189" fontId="21" fillId="0" borderId="0" xfId="0" applyNumberFormat="1" applyFont="1" applyBorder="1" applyAlignment="1" applyProtection="1">
      <alignment horizontal="center" vertical="center" shrinkToFit="1"/>
      <protection/>
    </xf>
    <xf numFmtId="189" fontId="21" fillId="0" borderId="30" xfId="0" applyNumberFormat="1" applyFont="1" applyBorder="1" applyAlignment="1" applyProtection="1">
      <alignment horizontal="center" vertical="center" shrinkToFit="1"/>
      <protection/>
    </xf>
    <xf numFmtId="189" fontId="21" fillId="0" borderId="19" xfId="0" applyNumberFormat="1" applyFont="1" applyBorder="1" applyAlignment="1" applyProtection="1">
      <alignment horizontal="center" vertical="center" shrinkToFit="1"/>
      <protection/>
    </xf>
    <xf numFmtId="189" fontId="21" fillId="0" borderId="49" xfId="0" applyNumberFormat="1" applyFont="1" applyBorder="1" applyAlignment="1" applyProtection="1">
      <alignment horizontal="center" vertical="center" shrinkToFit="1"/>
      <protection/>
    </xf>
    <xf numFmtId="189" fontId="21" fillId="0" borderId="83" xfId="0" applyNumberFormat="1" applyFont="1" applyBorder="1" applyAlignment="1" applyProtection="1">
      <alignment horizontal="center" vertical="center" shrinkToFit="1"/>
      <protection/>
    </xf>
    <xf numFmtId="0" fontId="19" fillId="0" borderId="52" xfId="0" applyFont="1" applyFill="1" applyBorder="1" applyAlignment="1" applyProtection="1">
      <alignment horizontal="center" vertical="center" shrinkToFit="1"/>
      <protection/>
    </xf>
    <xf numFmtId="0" fontId="3" fillId="0" borderId="9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187" fontId="7" fillId="0" borderId="91" xfId="0" applyNumberFormat="1" applyFont="1" applyFill="1" applyBorder="1" applyAlignment="1" applyProtection="1">
      <alignment horizontal="right" vertical="center" wrapText="1"/>
      <protection/>
    </xf>
    <xf numFmtId="187" fontId="7" fillId="0" borderId="46" xfId="0" applyNumberFormat="1" applyFont="1" applyFill="1" applyBorder="1" applyAlignment="1" applyProtection="1">
      <alignment horizontal="right" vertical="center" wrapText="1"/>
      <protection/>
    </xf>
    <xf numFmtId="187" fontId="7" fillId="0" borderId="47" xfId="0" applyNumberFormat="1" applyFont="1" applyFill="1" applyBorder="1" applyAlignment="1" applyProtection="1">
      <alignment horizontal="right" vertical="center" wrapText="1"/>
      <protection/>
    </xf>
    <xf numFmtId="187" fontId="7" fillId="0" borderId="92" xfId="0" applyNumberFormat="1" applyFont="1" applyFill="1" applyBorder="1" applyAlignment="1" applyProtection="1">
      <alignment horizontal="right" vertical="center" wrapText="1"/>
      <protection/>
    </xf>
    <xf numFmtId="187" fontId="7" fillId="0" borderId="65" xfId="0" applyNumberFormat="1" applyFont="1" applyFill="1" applyBorder="1" applyAlignment="1" applyProtection="1">
      <alignment horizontal="right" vertical="center" wrapText="1"/>
      <protection/>
    </xf>
    <xf numFmtId="187" fontId="7" fillId="0" borderId="93" xfId="0" applyNumberFormat="1" applyFont="1" applyFill="1" applyBorder="1" applyAlignment="1" applyProtection="1">
      <alignment horizontal="right" vertical="center" wrapText="1"/>
      <protection/>
    </xf>
    <xf numFmtId="0" fontId="0" fillId="0" borderId="71"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4" fillId="35" borderId="64" xfId="0" applyFont="1" applyFill="1" applyBorder="1" applyAlignment="1" applyProtection="1">
      <alignment horizontal="center" vertical="center" shrinkToFit="1"/>
      <protection locked="0"/>
    </xf>
    <xf numFmtId="0" fontId="4" fillId="35" borderId="94" xfId="0" applyFont="1" applyFill="1" applyBorder="1" applyAlignment="1" applyProtection="1">
      <alignment horizontal="center" vertical="center" shrinkToFit="1"/>
      <protection locked="0"/>
    </xf>
    <xf numFmtId="0" fontId="34" fillId="0" borderId="95" xfId="0" applyFont="1" applyBorder="1" applyAlignment="1" applyProtection="1">
      <alignment horizontal="center" vertical="center" wrapText="1" shrinkToFit="1"/>
      <protection/>
    </xf>
    <xf numFmtId="0" fontId="34" fillId="0" borderId="61" xfId="0" applyFont="1" applyBorder="1" applyAlignment="1" applyProtection="1">
      <alignment horizontal="center" vertical="center" shrinkToFit="1"/>
      <protection/>
    </xf>
    <xf numFmtId="0" fontId="19" fillId="34" borderId="73" xfId="0" applyFont="1" applyFill="1" applyBorder="1" applyAlignment="1" applyProtection="1">
      <alignment horizontal="center" vertical="center" shrinkToFit="1"/>
      <protection locked="0"/>
    </xf>
    <xf numFmtId="0" fontId="26" fillId="34" borderId="73" xfId="0" applyFont="1" applyFill="1" applyBorder="1" applyAlignment="1" applyProtection="1">
      <alignment horizontal="center" vertical="center" shrinkToFit="1"/>
      <protection locked="0"/>
    </xf>
    <xf numFmtId="0" fontId="26" fillId="34" borderId="74" xfId="0" applyFont="1" applyFill="1" applyBorder="1" applyAlignment="1" applyProtection="1">
      <alignment horizontal="center" vertical="center" shrinkToFit="1"/>
      <protection locked="0"/>
    </xf>
    <xf numFmtId="0" fontId="26" fillId="34" borderId="49" xfId="0" applyFont="1" applyFill="1" applyBorder="1" applyAlignment="1" applyProtection="1">
      <alignment horizontal="center" vertical="center" shrinkToFit="1"/>
      <protection locked="0"/>
    </xf>
    <xf numFmtId="0" fontId="26" fillId="34" borderId="83" xfId="0" applyFont="1" applyFill="1" applyBorder="1" applyAlignment="1" applyProtection="1">
      <alignment horizontal="center" vertical="center" shrinkToFit="1"/>
      <protection locked="0"/>
    </xf>
    <xf numFmtId="0" fontId="32" fillId="0" borderId="34" xfId="0" applyFont="1" applyBorder="1" applyAlignment="1" applyProtection="1">
      <alignment horizontal="center" vertical="center"/>
      <protection/>
    </xf>
    <xf numFmtId="0" fontId="3" fillId="0" borderId="96" xfId="0" applyFont="1" applyFill="1" applyBorder="1" applyAlignment="1" applyProtection="1">
      <alignment horizontal="center" vertical="center" wrapText="1" shrinkToFit="1"/>
      <protection/>
    </xf>
    <xf numFmtId="0" fontId="0" fillId="0" borderId="72" xfId="0" applyBorder="1" applyAlignment="1" applyProtection="1">
      <alignment horizontal="center" vertical="center" shrinkToFit="1"/>
      <protection/>
    </xf>
    <xf numFmtId="0" fontId="0" fillId="0" borderId="64" xfId="0" applyBorder="1" applyAlignment="1" applyProtection="1">
      <alignment horizontal="center" vertical="center"/>
      <protection/>
    </xf>
    <xf numFmtId="0" fontId="0" fillId="0" borderId="94" xfId="0" applyBorder="1" applyAlignment="1" applyProtection="1">
      <alignment horizontal="center" vertical="center"/>
      <protection/>
    </xf>
    <xf numFmtId="0" fontId="3" fillId="0" borderId="18" xfId="0" applyFont="1"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89" xfId="0" applyBorder="1" applyAlignment="1" applyProtection="1">
      <alignment horizontal="left" vertical="center" wrapText="1"/>
      <protection/>
    </xf>
    <xf numFmtId="0" fontId="3" fillId="0" borderId="45"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83" xfId="0" applyBorder="1" applyAlignment="1" applyProtection="1">
      <alignment horizontal="left" vertical="center" wrapText="1"/>
      <protection/>
    </xf>
    <xf numFmtId="0" fontId="0" fillId="0" borderId="18" xfId="0" applyBorder="1" applyAlignment="1" applyProtection="1">
      <alignmen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0" fillId="0" borderId="19"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3" fillId="0" borderId="73" xfId="0" applyFont="1" applyBorder="1" applyAlignment="1">
      <alignment horizontal="left" vertical="center"/>
    </xf>
    <xf numFmtId="0" fontId="3" fillId="0" borderId="72" xfId="0" applyFont="1" applyBorder="1" applyAlignment="1">
      <alignment horizontal="left" vertical="center"/>
    </xf>
    <xf numFmtId="0" fontId="3" fillId="0" borderId="69" xfId="0" applyFont="1" applyBorder="1" applyAlignment="1">
      <alignment horizontal="center" vertical="center"/>
    </xf>
    <xf numFmtId="0" fontId="3" fillId="0" borderId="97" xfId="0" applyFont="1" applyBorder="1" applyAlignment="1">
      <alignment horizontal="center" vertical="center"/>
    </xf>
    <xf numFmtId="0" fontId="3" fillId="0" borderId="64" xfId="0" applyFont="1" applyBorder="1" applyAlignment="1">
      <alignment horizontal="center" vertical="center"/>
    </xf>
    <xf numFmtId="0" fontId="3" fillId="0" borderId="93"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0" fillId="0" borderId="52" xfId="0"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31" xfId="0" applyFont="1" applyBorder="1" applyAlignment="1">
      <alignment horizontal="center" vertical="center"/>
    </xf>
    <xf numFmtId="0" fontId="0" fillId="0" borderId="94" xfId="0" applyBorder="1" applyAlignment="1">
      <alignment horizontal="center"/>
    </xf>
    <xf numFmtId="0" fontId="0" fillId="0" borderId="53" xfId="0" applyBorder="1" applyAlignment="1">
      <alignment horizontal="center"/>
    </xf>
    <xf numFmtId="0" fontId="6" fillId="0" borderId="0" xfId="0" applyFont="1" applyAlignment="1">
      <alignment horizontal="center" vertical="center"/>
    </xf>
    <xf numFmtId="0" fontId="11" fillId="0" borderId="0" xfId="0" applyFont="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4" fillId="0" borderId="3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 fillId="0" borderId="0" xfId="0" applyFont="1" applyAlignment="1">
      <alignment horizontal="center" vertical="center"/>
    </xf>
    <xf numFmtId="0" fontId="8" fillId="0" borderId="49" xfId="43" applyFont="1" applyBorder="1" applyAlignment="1" applyProtection="1">
      <alignment horizontal="center" vertical="center"/>
      <protection/>
    </xf>
    <xf numFmtId="0" fontId="8" fillId="0" borderId="49" xfId="43" applyBorder="1" applyAlignment="1" applyProtection="1">
      <alignment horizontal="center" vertical="center"/>
      <protection/>
    </xf>
    <xf numFmtId="0" fontId="8" fillId="0" borderId="50" xfId="43" applyBorder="1" applyAlignment="1" applyProtection="1">
      <alignment horizontal="center" vertical="center"/>
      <protection/>
    </xf>
    <xf numFmtId="0" fontId="3" fillId="0" borderId="104" xfId="0" applyFont="1" applyBorder="1" applyAlignment="1">
      <alignment horizontal="center" vertical="center"/>
    </xf>
    <xf numFmtId="0" fontId="0" fillId="0" borderId="64"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3" fillId="0" borderId="67" xfId="0" applyFont="1" applyBorder="1" applyAlignment="1">
      <alignment horizontal="center" vertical="center"/>
    </xf>
    <xf numFmtId="0" fontId="0" fillId="0" borderId="61" xfId="0" applyBorder="1" applyAlignment="1">
      <alignment horizontal="center"/>
    </xf>
    <xf numFmtId="0" fontId="0" fillId="0" borderId="41" xfId="0" applyBorder="1" applyAlignment="1">
      <alignment horizontal="center" vertical="center"/>
    </xf>
    <xf numFmtId="0" fontId="7" fillId="0" borderId="11" xfId="0" applyFont="1" applyBorder="1" applyAlignment="1">
      <alignment horizontal="center" vertical="center"/>
    </xf>
    <xf numFmtId="0" fontId="0" fillId="0" borderId="0" xfId="0" applyBorder="1" applyAlignment="1">
      <alignment horizontal="center" vertical="center"/>
    </xf>
    <xf numFmtId="0" fontId="7" fillId="0" borderId="12" xfId="0" applyFont="1"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105" xfId="0"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06" xfId="0" applyFont="1" applyBorder="1" applyAlignment="1">
      <alignment horizontal="left" vertical="center"/>
    </xf>
    <xf numFmtId="0" fontId="3" fillId="0" borderId="10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61" xfId="0" applyFont="1" applyBorder="1" applyAlignment="1">
      <alignment horizontal="center" vertical="center"/>
    </xf>
    <xf numFmtId="0" fontId="7" fillId="0" borderId="108" xfId="0" applyFont="1" applyBorder="1" applyAlignment="1">
      <alignment horizontal="center" vertical="center"/>
    </xf>
    <xf numFmtId="0" fontId="3" fillId="0" borderId="107" xfId="0" applyFont="1" applyBorder="1" applyAlignment="1">
      <alignment horizontal="left" vertical="center"/>
    </xf>
    <xf numFmtId="0" fontId="3" fillId="0" borderId="52" xfId="0" applyFont="1" applyBorder="1" applyAlignment="1">
      <alignment horizontal="center" vertical="center"/>
    </xf>
    <xf numFmtId="0" fontId="3" fillId="0" borderId="33" xfId="0" applyFont="1" applyBorder="1" applyAlignment="1">
      <alignment horizontal="center" vertical="center"/>
    </xf>
    <xf numFmtId="0" fontId="3" fillId="0" borderId="53"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3" fillId="0" borderId="44" xfId="0" applyFont="1" applyBorder="1" applyAlignment="1">
      <alignment horizontal="center" vertical="center"/>
    </xf>
    <xf numFmtId="0" fontId="3" fillId="0" borderId="65" xfId="0" applyFont="1" applyBorder="1" applyAlignment="1">
      <alignment horizontal="center" vertical="center"/>
    </xf>
    <xf numFmtId="0" fontId="3" fillId="0" borderId="94" xfId="0" applyFont="1" applyBorder="1" applyAlignment="1">
      <alignment horizontal="center" vertical="center"/>
    </xf>
    <xf numFmtId="0" fontId="3" fillId="0" borderId="109" xfId="0" applyFont="1" applyBorder="1" applyAlignment="1">
      <alignment horizontal="center" vertical="center"/>
    </xf>
    <xf numFmtId="0" fontId="3" fillId="0" borderId="49" xfId="0" applyFont="1" applyBorder="1" applyAlignment="1">
      <alignment horizontal="center" vertical="center"/>
    </xf>
    <xf numFmtId="0" fontId="3" fillId="0" borderId="107" xfId="0" applyFont="1" applyBorder="1" applyAlignment="1">
      <alignment horizontal="center" vertical="center"/>
    </xf>
    <xf numFmtId="0" fontId="3" fillId="0" borderId="106"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horizontal="left"/>
    </xf>
    <xf numFmtId="0" fontId="3" fillId="0" borderId="46" xfId="0" applyFont="1" applyBorder="1" applyAlignment="1">
      <alignment horizontal="center" vertical="center"/>
    </xf>
    <xf numFmtId="0" fontId="3" fillId="0" borderId="90" xfId="0" applyFont="1" applyBorder="1" applyAlignment="1">
      <alignment horizontal="center" vertical="center"/>
    </xf>
    <xf numFmtId="0" fontId="3" fillId="0" borderId="20" xfId="0" applyFont="1" applyBorder="1" applyAlignment="1">
      <alignment horizontal="center" vertical="center"/>
    </xf>
    <xf numFmtId="0" fontId="3" fillId="0" borderId="108" xfId="0" applyFont="1" applyBorder="1" applyAlignment="1">
      <alignment horizontal="center" vertical="center"/>
    </xf>
    <xf numFmtId="0" fontId="0" fillId="0" borderId="109" xfId="0" applyBorder="1" applyAlignment="1">
      <alignment horizontal="center" vertical="center"/>
    </xf>
    <xf numFmtId="0" fontId="3" fillId="0" borderId="52"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44" xfId="0" applyFont="1" applyBorder="1" applyAlignment="1">
      <alignment horizontal="center" vertical="center"/>
    </xf>
    <xf numFmtId="0" fontId="20" fillId="0" borderId="64" xfId="0" applyFont="1" applyBorder="1" applyAlignment="1">
      <alignment horizontal="center" vertical="center"/>
    </xf>
    <xf numFmtId="0" fontId="20" fillId="0" borderId="94" xfId="0" applyFont="1" applyBorder="1" applyAlignment="1">
      <alignment horizontal="center" vertical="center"/>
    </xf>
    <xf numFmtId="0" fontId="26" fillId="35" borderId="110" xfId="0" applyFont="1" applyFill="1" applyBorder="1" applyAlignment="1">
      <alignment horizontal="center"/>
    </xf>
    <xf numFmtId="0" fontId="26" fillId="35" borderId="111" xfId="0" applyFont="1" applyFill="1" applyBorder="1" applyAlignment="1">
      <alignment horizontal="center"/>
    </xf>
    <xf numFmtId="0" fontId="26" fillId="35" borderId="10" xfId="0" applyFont="1" applyFill="1" applyBorder="1" applyAlignment="1">
      <alignment horizontal="center"/>
    </xf>
    <xf numFmtId="0" fontId="0" fillId="35" borderId="10" xfId="0" applyFill="1" applyBorder="1" applyAlignment="1">
      <alignment horizontal="center"/>
    </xf>
    <xf numFmtId="0" fontId="0" fillId="35" borderId="59" xfId="0" applyFill="1" applyBorder="1" applyAlignment="1">
      <alignment horizontal="center"/>
    </xf>
    <xf numFmtId="0" fontId="26" fillId="35" borderId="66" xfId="0" applyFont="1" applyFill="1" applyBorder="1" applyAlignment="1">
      <alignment horizontal="center"/>
    </xf>
    <xf numFmtId="0" fontId="0" fillId="35" borderId="66" xfId="0" applyFill="1" applyBorder="1" applyAlignment="1">
      <alignment horizontal="center"/>
    </xf>
    <xf numFmtId="0" fontId="0" fillId="35" borderId="112" xfId="0" applyFill="1" applyBorder="1" applyAlignment="1">
      <alignment horizontal="center"/>
    </xf>
    <xf numFmtId="0" fontId="2" fillId="0" borderId="113" xfId="0" applyFont="1" applyBorder="1" applyAlignment="1">
      <alignment horizontal="center" vertical="center" shrinkToFit="1"/>
    </xf>
    <xf numFmtId="0" fontId="2" fillId="0" borderId="114" xfId="0" applyFont="1" applyBorder="1" applyAlignment="1">
      <alignment horizontal="center" vertical="center" shrinkToFit="1"/>
    </xf>
    <xf numFmtId="0" fontId="32" fillId="36" borderId="115" xfId="0" applyFont="1" applyFill="1" applyBorder="1" applyAlignment="1">
      <alignment horizontal="center" vertical="center" textRotation="255" wrapText="1"/>
    </xf>
    <xf numFmtId="0" fontId="32" fillId="36" borderId="116" xfId="0" applyFont="1" applyFill="1" applyBorder="1" applyAlignment="1">
      <alignment vertical="center" textRotation="255"/>
    </xf>
    <xf numFmtId="0" fontId="32" fillId="36" borderId="116" xfId="0" applyFont="1" applyFill="1" applyBorder="1" applyAlignment="1">
      <alignment/>
    </xf>
    <xf numFmtId="0" fontId="32" fillId="36" borderId="117" xfId="0" applyFont="1" applyFill="1" applyBorder="1" applyAlignment="1">
      <alignment/>
    </xf>
    <xf numFmtId="14" fontId="26" fillId="35" borderId="118" xfId="0" applyNumberFormat="1" applyFont="1" applyFill="1" applyBorder="1" applyAlignment="1">
      <alignment horizontal="center"/>
    </xf>
    <xf numFmtId="14" fontId="26" fillId="35" borderId="119" xfId="0" applyNumberFormat="1" applyFont="1" applyFill="1" applyBorder="1" applyAlignment="1">
      <alignment horizontal="center"/>
    </xf>
    <xf numFmtId="14" fontId="0" fillId="35" borderId="119" xfId="0" applyNumberFormat="1" applyFill="1" applyBorder="1" applyAlignment="1">
      <alignment horizontal="center"/>
    </xf>
    <xf numFmtId="14" fontId="0" fillId="35" borderId="120" xfId="0" applyNumberFormat="1" applyFill="1" applyBorder="1" applyAlignment="1">
      <alignment horizontal="center"/>
    </xf>
    <xf numFmtId="0" fontId="4" fillId="0" borderId="52" xfId="0" applyNumberFormat="1" applyFont="1" applyBorder="1" applyAlignment="1">
      <alignment/>
    </xf>
    <xf numFmtId="0" fontId="0" fillId="0" borderId="33" xfId="0" applyBorder="1" applyAlignment="1">
      <alignment/>
    </xf>
    <xf numFmtId="0" fontId="0" fillId="0" borderId="53" xfId="0" applyBorder="1" applyAlignment="1">
      <alignment/>
    </xf>
    <xf numFmtId="0" fontId="0" fillId="0" borderId="10" xfId="0" applyNumberFormat="1" applyBorder="1" applyAlignment="1">
      <alignment horizontal="center"/>
    </xf>
    <xf numFmtId="0" fontId="0" fillId="0" borderId="0" xfId="0" applyNumberFormat="1" applyAlignment="1">
      <alignment/>
    </xf>
    <xf numFmtId="0" fontId="33" fillId="36" borderId="121" xfId="0" applyNumberFormat="1" applyFont="1" applyFill="1" applyBorder="1" applyAlignment="1">
      <alignment horizontal="center" vertical="center"/>
    </xf>
    <xf numFmtId="0" fontId="0" fillId="0" borderId="122"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52" xfId="0" applyNumberFormat="1" applyBorder="1" applyAlignment="1">
      <alignment horizontal="center"/>
    </xf>
    <xf numFmtId="0" fontId="0" fillId="0" borderId="53" xfId="0" applyNumberForma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304800</xdr:rowOff>
    </xdr:from>
    <xdr:to>
      <xdr:col>1</xdr:col>
      <xdr:colOff>161925</xdr:colOff>
      <xdr:row>5</xdr:row>
      <xdr:rowOff>133350</xdr:rowOff>
    </xdr:to>
    <xdr:pic>
      <xdr:nvPicPr>
        <xdr:cNvPr id="1" name="Picture 121" descr="osaka"/>
        <xdr:cNvPicPr preferRelativeResize="1">
          <a:picLocks noChangeAspect="1"/>
        </xdr:cNvPicPr>
      </xdr:nvPicPr>
      <xdr:blipFill>
        <a:blip r:embed="rId1"/>
        <a:stretch>
          <a:fillRect/>
        </a:stretch>
      </xdr:blipFill>
      <xdr:spPr>
        <a:xfrm>
          <a:off x="19050" y="304800"/>
          <a:ext cx="8286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Q48"/>
  <sheetViews>
    <sheetView tabSelected="1" zoomScalePageLayoutView="0" workbookViewId="0" topLeftCell="A1">
      <selection activeCell="K21" sqref="K21:L22"/>
    </sheetView>
  </sheetViews>
  <sheetFormatPr defaultColWidth="0" defaultRowHeight="13.5" zeroHeight="1"/>
  <cols>
    <col min="1" max="1" width="9.00390625" style="0" customWidth="1"/>
    <col min="2" max="2" width="2.50390625" style="0" customWidth="1"/>
    <col min="3" max="3" width="9.00390625" style="0" customWidth="1"/>
    <col min="4" max="8" width="6.625" style="0" customWidth="1"/>
    <col min="9" max="9" width="5.625" style="0" customWidth="1"/>
    <col min="10" max="10" width="10.125" style="0" customWidth="1"/>
    <col min="11" max="12" width="3.625" style="0" customWidth="1"/>
    <col min="13" max="16" width="4.625" style="0" customWidth="1"/>
    <col min="17" max="17" width="8.125" style="0" customWidth="1"/>
    <col min="18" max="18" width="0.12890625" style="0" customWidth="1"/>
    <col min="19" max="16384" width="0" style="0" hidden="1" customWidth="1"/>
  </cols>
  <sheetData>
    <row r="1" spans="1:17" ht="37.5" customHeight="1" thickBot="1">
      <c r="A1" s="104"/>
      <c r="B1" s="104"/>
      <c r="C1" s="105" t="str">
        <f>'設定'!B2&amp;'設定'!B1</f>
        <v>第１４回キンボールスポーツクリスマス大会</v>
      </c>
      <c r="D1" s="105"/>
      <c r="E1" s="105"/>
      <c r="F1" s="105"/>
      <c r="G1" s="105"/>
      <c r="H1" s="105"/>
      <c r="I1" s="105"/>
      <c r="J1" s="105"/>
      <c r="K1" s="105"/>
      <c r="L1" s="105"/>
      <c r="M1" s="105"/>
      <c r="N1" s="105"/>
      <c r="O1" s="105"/>
      <c r="P1" s="105"/>
      <c r="Q1" s="105"/>
    </row>
    <row r="2" spans="1:17" ht="15" customHeight="1" thickBot="1">
      <c r="A2" s="104"/>
      <c r="B2" s="104"/>
      <c r="C2" s="106" t="s">
        <v>0</v>
      </c>
      <c r="D2" s="107"/>
      <c r="E2" s="107"/>
      <c r="F2" s="108"/>
      <c r="G2" s="67"/>
      <c r="H2" s="77"/>
      <c r="I2" s="95" t="s">
        <v>203</v>
      </c>
      <c r="J2" s="96"/>
      <c r="K2" s="96" t="str">
        <f>YEAR('設定'!B4)&amp;"年"&amp;MONTH('設定'!B4)&amp;"月"&amp;DAY('設定'!B4)&amp;"日 ("&amp;CHOOSE(WEEKDAY('設定'!B4),"日","月","火","水","木","金","土")&amp;") 必着"</f>
        <v>2017年11月9日 (木) 必着</v>
      </c>
      <c r="L2" s="96"/>
      <c r="M2" s="96"/>
      <c r="N2" s="96"/>
      <c r="O2" s="96"/>
      <c r="P2" s="96"/>
      <c r="Q2" s="268"/>
    </row>
    <row r="3" spans="1:17" ht="15" customHeight="1">
      <c r="A3" s="104"/>
      <c r="B3" s="104"/>
      <c r="C3" s="109"/>
      <c r="D3" s="110"/>
      <c r="E3" s="110"/>
      <c r="F3" s="111"/>
      <c r="G3" s="67"/>
      <c r="H3" s="76"/>
      <c r="I3" s="91" t="s">
        <v>35</v>
      </c>
      <c r="J3" s="92"/>
      <c r="K3" s="115" t="s">
        <v>42</v>
      </c>
      <c r="L3" s="116"/>
      <c r="M3" s="283" t="s">
        <v>162</v>
      </c>
      <c r="N3" s="284"/>
      <c r="O3" s="284"/>
      <c r="P3" s="284"/>
      <c r="Q3" s="285"/>
    </row>
    <row r="4" spans="1:17" ht="15" customHeight="1" thickBot="1">
      <c r="A4" s="104"/>
      <c r="B4" s="104"/>
      <c r="C4" s="112"/>
      <c r="D4" s="113"/>
      <c r="E4" s="113"/>
      <c r="F4" s="114"/>
      <c r="G4" s="67"/>
      <c r="H4" s="76"/>
      <c r="I4" s="93"/>
      <c r="J4" s="94"/>
      <c r="K4" s="117"/>
      <c r="L4" s="118"/>
      <c r="M4" s="286"/>
      <c r="N4" s="287"/>
      <c r="O4" s="287"/>
      <c r="P4" s="287"/>
      <c r="Q4" s="288"/>
    </row>
    <row r="5" spans="1:17" ht="7.5" customHeight="1">
      <c r="A5" s="104"/>
      <c r="B5" s="104"/>
      <c r="C5" s="67"/>
      <c r="D5" s="67"/>
      <c r="E5" s="67"/>
      <c r="F5" s="67"/>
      <c r="G5" s="67"/>
      <c r="H5" s="76"/>
      <c r="I5" s="78"/>
      <c r="J5" s="78"/>
      <c r="K5" s="78"/>
      <c r="L5" s="78"/>
      <c r="M5" s="13"/>
      <c r="N5" s="13"/>
      <c r="O5" s="13"/>
      <c r="P5" s="13"/>
      <c r="Q5" s="13"/>
    </row>
    <row r="6" spans="1:17" ht="15" customHeight="1">
      <c r="A6" s="104"/>
      <c r="B6" s="104"/>
      <c r="C6" s="119" t="s">
        <v>40</v>
      </c>
      <c r="D6" s="123"/>
      <c r="E6" s="124"/>
      <c r="F6" s="79" t="s">
        <v>170</v>
      </c>
      <c r="G6" s="67"/>
      <c r="H6" s="76"/>
      <c r="I6" s="78"/>
      <c r="J6" s="78"/>
      <c r="K6" s="78"/>
      <c r="L6" s="78"/>
      <c r="M6" s="13"/>
      <c r="N6" s="13"/>
      <c r="O6" s="13"/>
      <c r="P6" s="13"/>
      <c r="Q6" s="13"/>
    </row>
    <row r="7" spans="1:17" ht="7.5" customHeight="1">
      <c r="A7" s="104"/>
      <c r="B7" s="104"/>
      <c r="C7" s="120"/>
      <c r="D7" s="80"/>
      <c r="E7" s="81"/>
      <c r="F7" s="79"/>
      <c r="G7" s="67"/>
      <c r="H7" s="76"/>
      <c r="I7" s="78"/>
      <c r="J7" s="78"/>
      <c r="K7" s="78"/>
      <c r="L7" s="78"/>
      <c r="M7" s="13"/>
      <c r="N7" s="13"/>
      <c r="O7" s="13"/>
      <c r="P7" s="13"/>
      <c r="Q7" s="13"/>
    </row>
    <row r="8" spans="1:17" ht="15" customHeight="1">
      <c r="A8" s="104"/>
      <c r="B8" s="104"/>
      <c r="C8" s="121"/>
      <c r="D8" s="82"/>
      <c r="E8" s="83"/>
      <c r="F8" s="79" t="s">
        <v>168</v>
      </c>
      <c r="G8" s="84"/>
      <c r="H8" s="76"/>
      <c r="I8" s="9"/>
      <c r="J8" s="9"/>
      <c r="K8" s="85"/>
      <c r="L8" s="85"/>
      <c r="M8" s="13"/>
      <c r="N8" s="13"/>
      <c r="O8" s="13"/>
      <c r="P8" s="13"/>
      <c r="Q8" s="13"/>
    </row>
    <row r="9" spans="1:17" ht="7.5" customHeight="1">
      <c r="A9" s="104"/>
      <c r="B9" s="104"/>
      <c r="C9" s="122"/>
      <c r="D9" s="86"/>
      <c r="E9" s="81"/>
      <c r="F9" s="79"/>
      <c r="G9" s="84"/>
      <c r="H9" s="76"/>
      <c r="I9" s="9"/>
      <c r="J9" s="9"/>
      <c r="K9" s="85"/>
      <c r="L9" s="85"/>
      <c r="M9" s="13"/>
      <c r="N9" s="13"/>
      <c r="O9" s="13"/>
      <c r="P9" s="13"/>
      <c r="Q9" s="13"/>
    </row>
    <row r="10" spans="1:17" ht="15" customHeight="1">
      <c r="A10" s="104"/>
      <c r="B10" s="104"/>
      <c r="C10" s="121"/>
      <c r="D10" s="143"/>
      <c r="E10" s="144"/>
      <c r="F10" s="79" t="s">
        <v>169</v>
      </c>
      <c r="G10" s="87"/>
      <c r="H10" s="87"/>
      <c r="I10" s="88"/>
      <c r="J10" s="88"/>
      <c r="K10" s="76"/>
      <c r="L10" s="76"/>
      <c r="M10" s="14"/>
      <c r="N10" s="14"/>
      <c r="O10" s="14"/>
      <c r="P10" s="14"/>
      <c r="Q10" s="14"/>
    </row>
    <row r="11" spans="1:17" ht="7.5" customHeight="1" thickBot="1">
      <c r="A11" s="104"/>
      <c r="B11" s="104"/>
      <c r="C11" s="88"/>
      <c r="D11" s="88"/>
      <c r="E11" s="88"/>
      <c r="F11" s="76"/>
      <c r="G11" s="76"/>
      <c r="H11" s="76"/>
      <c r="I11" s="9"/>
      <c r="J11" s="9"/>
      <c r="K11" s="76"/>
      <c r="L11" s="76"/>
      <c r="M11" s="8"/>
      <c r="N11" s="8"/>
      <c r="O11" s="8"/>
      <c r="P11" s="8"/>
      <c r="Q11" s="8"/>
    </row>
    <row r="12" spans="1:17" ht="35.25" customHeight="1" thickTop="1">
      <c r="A12" s="133" t="s">
        <v>41</v>
      </c>
      <c r="B12" s="134"/>
      <c r="C12" s="134"/>
      <c r="D12" s="134"/>
      <c r="E12" s="135"/>
      <c r="F12" s="136" t="s">
        <v>197</v>
      </c>
      <c r="G12" s="137"/>
      <c r="H12" s="137"/>
      <c r="I12" s="137"/>
      <c r="J12" s="137"/>
      <c r="K12" s="137"/>
      <c r="L12" s="137"/>
      <c r="M12" s="137"/>
      <c r="N12" s="137"/>
      <c r="O12" s="137"/>
      <c r="P12" s="137"/>
      <c r="Q12" s="138"/>
    </row>
    <row r="13" spans="1:17" ht="14.25">
      <c r="A13" s="75" t="s">
        <v>19</v>
      </c>
      <c r="B13" s="139"/>
      <c r="C13" s="139"/>
      <c r="D13" s="139"/>
      <c r="E13" s="139"/>
      <c r="F13" s="139"/>
      <c r="G13" s="139"/>
      <c r="H13" s="139"/>
      <c r="I13" s="139"/>
      <c r="J13" s="139"/>
      <c r="K13" s="139"/>
      <c r="L13" s="139"/>
      <c r="M13" s="139"/>
      <c r="N13" s="139"/>
      <c r="O13" s="139"/>
      <c r="P13" s="139"/>
      <c r="Q13" s="140"/>
    </row>
    <row r="14" spans="1:17" ht="30" customHeight="1">
      <c r="A14" s="75" t="s">
        <v>1</v>
      </c>
      <c r="B14" s="141"/>
      <c r="C14" s="141"/>
      <c r="D14" s="141"/>
      <c r="E14" s="141"/>
      <c r="F14" s="141"/>
      <c r="G14" s="141"/>
      <c r="H14" s="141"/>
      <c r="I14" s="141"/>
      <c r="J14" s="141"/>
      <c r="K14" s="141"/>
      <c r="L14" s="141"/>
      <c r="M14" s="141"/>
      <c r="N14" s="141"/>
      <c r="O14" s="141"/>
      <c r="P14" s="141"/>
      <c r="Q14" s="142"/>
    </row>
    <row r="15" spans="1:17" s="54" customFormat="1" ht="15" customHeight="1">
      <c r="A15" s="153" t="s">
        <v>201</v>
      </c>
      <c r="B15" s="154"/>
      <c r="C15" s="154"/>
      <c r="D15" s="154"/>
      <c r="E15" s="154"/>
      <c r="F15" s="154"/>
      <c r="G15" s="154"/>
      <c r="H15" s="154"/>
      <c r="I15" s="154"/>
      <c r="J15" s="154"/>
      <c r="K15" s="154"/>
      <c r="L15" s="154"/>
      <c r="M15" s="154"/>
      <c r="N15" s="154"/>
      <c r="O15" s="154"/>
      <c r="P15" s="154"/>
      <c r="Q15" s="155"/>
    </row>
    <row r="16" spans="1:17" s="54" customFormat="1" ht="15" customHeight="1" thickBot="1">
      <c r="A16" s="203" t="s">
        <v>202</v>
      </c>
      <c r="B16" s="204"/>
      <c r="C16" s="204"/>
      <c r="D16" s="204"/>
      <c r="E16" s="204"/>
      <c r="F16" s="204"/>
      <c r="G16" s="204"/>
      <c r="H16" s="204"/>
      <c r="I16" s="204"/>
      <c r="J16" s="204"/>
      <c r="K16" s="204"/>
      <c r="L16" s="204"/>
      <c r="M16" s="204"/>
      <c r="N16" s="204"/>
      <c r="O16" s="204"/>
      <c r="P16" s="204"/>
      <c r="Q16" s="205"/>
    </row>
    <row r="17" spans="1:17" s="54" customFormat="1" ht="30" customHeight="1">
      <c r="A17" s="99" t="s">
        <v>206</v>
      </c>
      <c r="B17" s="100"/>
      <c r="C17" s="101"/>
      <c r="D17" s="102"/>
      <c r="E17" s="103"/>
      <c r="F17" s="103"/>
      <c r="G17" s="103"/>
      <c r="H17" s="103"/>
      <c r="I17" s="269" t="s">
        <v>208</v>
      </c>
      <c r="J17" s="270"/>
      <c r="K17" s="263"/>
      <c r="L17" s="264"/>
      <c r="M17" s="264"/>
      <c r="N17" s="264"/>
      <c r="O17" s="264"/>
      <c r="P17" s="264"/>
      <c r="Q17" s="265"/>
    </row>
    <row r="18" spans="1:17" ht="30" customHeight="1" thickBot="1">
      <c r="A18" s="145" t="s">
        <v>207</v>
      </c>
      <c r="B18" s="146"/>
      <c r="C18" s="147"/>
      <c r="D18" s="97"/>
      <c r="E18" s="98"/>
      <c r="F18" s="98"/>
      <c r="G18" s="98"/>
      <c r="H18" s="98"/>
      <c r="I18" s="261" t="s">
        <v>209</v>
      </c>
      <c r="J18" s="262"/>
      <c r="K18" s="266"/>
      <c r="L18" s="266"/>
      <c r="M18" s="266"/>
      <c r="N18" s="266"/>
      <c r="O18" s="266"/>
      <c r="P18" s="266"/>
      <c r="Q18" s="267"/>
    </row>
    <row r="19" spans="1:17" ht="13.5" customHeight="1">
      <c r="A19" s="156" t="s">
        <v>9</v>
      </c>
      <c r="B19" s="158" t="s">
        <v>44</v>
      </c>
      <c r="C19" s="159"/>
      <c r="D19" s="162" t="s">
        <v>19</v>
      </c>
      <c r="E19" s="163"/>
      <c r="F19" s="163"/>
      <c r="G19" s="163"/>
      <c r="H19" s="164"/>
      <c r="I19" s="248" t="s">
        <v>11</v>
      </c>
      <c r="J19" s="248" t="s">
        <v>217</v>
      </c>
      <c r="K19" s="162" t="s">
        <v>126</v>
      </c>
      <c r="L19" s="233"/>
      <c r="M19" s="273" t="s">
        <v>210</v>
      </c>
      <c r="N19" s="274"/>
      <c r="O19" s="274"/>
      <c r="P19" s="274"/>
      <c r="Q19" s="275"/>
    </row>
    <row r="20" spans="1:17" ht="24" customHeight="1">
      <c r="A20" s="157"/>
      <c r="B20" s="160"/>
      <c r="C20" s="161"/>
      <c r="D20" s="128" t="s">
        <v>36</v>
      </c>
      <c r="E20" s="129"/>
      <c r="F20" s="129"/>
      <c r="G20" s="129"/>
      <c r="H20" s="130"/>
      <c r="I20" s="249"/>
      <c r="J20" s="249"/>
      <c r="K20" s="271"/>
      <c r="L20" s="272"/>
      <c r="M20" s="276"/>
      <c r="N20" s="277"/>
      <c r="O20" s="277"/>
      <c r="P20" s="277"/>
      <c r="Q20" s="278"/>
    </row>
    <row r="21" spans="1:17" ht="13.5">
      <c r="A21" s="151" t="s">
        <v>131</v>
      </c>
      <c r="B21" s="128" t="str">
        <f>'設定'!B3</f>
        <v>２０１７－</v>
      </c>
      <c r="C21" s="129"/>
      <c r="D21" s="125"/>
      <c r="E21" s="126"/>
      <c r="F21" s="126"/>
      <c r="G21" s="126"/>
      <c r="H21" s="127"/>
      <c r="I21" s="165"/>
      <c r="J21" s="167"/>
      <c r="K21" s="175"/>
      <c r="L21" s="176"/>
      <c r="M21" s="279"/>
      <c r="N21" s="277"/>
      <c r="O21" s="277"/>
      <c r="P21" s="277"/>
      <c r="Q21" s="278"/>
    </row>
    <row r="22" spans="1:17" ht="24">
      <c r="A22" s="151"/>
      <c r="B22" s="131"/>
      <c r="C22" s="152"/>
      <c r="D22" s="148"/>
      <c r="E22" s="149"/>
      <c r="F22" s="149"/>
      <c r="G22" s="149"/>
      <c r="H22" s="150"/>
      <c r="I22" s="166"/>
      <c r="J22" s="168"/>
      <c r="K22" s="259"/>
      <c r="L22" s="260"/>
      <c r="M22" s="279"/>
      <c r="N22" s="277"/>
      <c r="O22" s="277"/>
      <c r="P22" s="277"/>
      <c r="Q22" s="278"/>
    </row>
    <row r="23" spans="1:17" ht="13.5">
      <c r="A23" s="151" t="s">
        <v>22</v>
      </c>
      <c r="B23" s="128" t="str">
        <f>B21</f>
        <v>２０１７－</v>
      </c>
      <c r="C23" s="129"/>
      <c r="D23" s="125"/>
      <c r="E23" s="126"/>
      <c r="F23" s="126"/>
      <c r="G23" s="126"/>
      <c r="H23" s="127"/>
      <c r="I23" s="165"/>
      <c r="J23" s="167"/>
      <c r="K23" s="175"/>
      <c r="L23" s="176"/>
      <c r="M23" s="279"/>
      <c r="N23" s="277"/>
      <c r="O23" s="277"/>
      <c r="P23" s="277"/>
      <c r="Q23" s="278"/>
    </row>
    <row r="24" spans="1:17" ht="24">
      <c r="A24" s="151"/>
      <c r="B24" s="131"/>
      <c r="C24" s="132"/>
      <c r="D24" s="148"/>
      <c r="E24" s="149"/>
      <c r="F24" s="149"/>
      <c r="G24" s="149"/>
      <c r="H24" s="150"/>
      <c r="I24" s="166"/>
      <c r="J24" s="168"/>
      <c r="K24" s="259"/>
      <c r="L24" s="260"/>
      <c r="M24" s="279"/>
      <c r="N24" s="277"/>
      <c r="O24" s="277"/>
      <c r="P24" s="277"/>
      <c r="Q24" s="278"/>
    </row>
    <row r="25" spans="1:17" ht="13.5">
      <c r="A25" s="151" t="s">
        <v>5</v>
      </c>
      <c r="B25" s="128" t="str">
        <f>B21</f>
        <v>２０１７－</v>
      </c>
      <c r="C25" s="129"/>
      <c r="D25" s="125"/>
      <c r="E25" s="126"/>
      <c r="F25" s="126"/>
      <c r="G25" s="126"/>
      <c r="H25" s="127"/>
      <c r="I25" s="165"/>
      <c r="J25" s="167"/>
      <c r="K25" s="175"/>
      <c r="L25" s="176"/>
      <c r="M25" s="279"/>
      <c r="N25" s="277"/>
      <c r="O25" s="277"/>
      <c r="P25" s="277"/>
      <c r="Q25" s="278"/>
    </row>
    <row r="26" spans="1:17" ht="24">
      <c r="A26" s="151"/>
      <c r="B26" s="131"/>
      <c r="C26" s="132"/>
      <c r="D26" s="148"/>
      <c r="E26" s="149"/>
      <c r="F26" s="149"/>
      <c r="G26" s="149"/>
      <c r="H26" s="150"/>
      <c r="I26" s="166"/>
      <c r="J26" s="168"/>
      <c r="K26" s="259"/>
      <c r="L26" s="260"/>
      <c r="M26" s="279"/>
      <c r="N26" s="277"/>
      <c r="O26" s="277"/>
      <c r="P26" s="277"/>
      <c r="Q26" s="278"/>
    </row>
    <row r="27" spans="1:17" ht="13.5">
      <c r="A27" s="151" t="s">
        <v>6</v>
      </c>
      <c r="B27" s="128" t="str">
        <f>B21</f>
        <v>２０１７－</v>
      </c>
      <c r="C27" s="129"/>
      <c r="D27" s="125"/>
      <c r="E27" s="126"/>
      <c r="F27" s="126"/>
      <c r="G27" s="126"/>
      <c r="H27" s="127"/>
      <c r="I27" s="165"/>
      <c r="J27" s="167"/>
      <c r="K27" s="175"/>
      <c r="L27" s="176"/>
      <c r="M27" s="279"/>
      <c r="N27" s="277"/>
      <c r="O27" s="277"/>
      <c r="P27" s="277"/>
      <c r="Q27" s="278"/>
    </row>
    <row r="28" spans="1:17" ht="24">
      <c r="A28" s="151"/>
      <c r="B28" s="131"/>
      <c r="C28" s="132"/>
      <c r="D28" s="148"/>
      <c r="E28" s="149"/>
      <c r="F28" s="149"/>
      <c r="G28" s="149"/>
      <c r="H28" s="150"/>
      <c r="I28" s="166"/>
      <c r="J28" s="168"/>
      <c r="K28" s="259"/>
      <c r="L28" s="260"/>
      <c r="M28" s="279"/>
      <c r="N28" s="277"/>
      <c r="O28" s="277"/>
      <c r="P28" s="277"/>
      <c r="Q28" s="278"/>
    </row>
    <row r="29" spans="1:17" ht="13.5">
      <c r="A29" s="151" t="s">
        <v>7</v>
      </c>
      <c r="B29" s="128" t="str">
        <f>B21</f>
        <v>２０１７－</v>
      </c>
      <c r="C29" s="129"/>
      <c r="D29" s="125"/>
      <c r="E29" s="126"/>
      <c r="F29" s="126"/>
      <c r="G29" s="126"/>
      <c r="H29" s="127"/>
      <c r="I29" s="165"/>
      <c r="J29" s="167"/>
      <c r="K29" s="175"/>
      <c r="L29" s="176"/>
      <c r="M29" s="279"/>
      <c r="N29" s="277"/>
      <c r="O29" s="277"/>
      <c r="P29" s="277"/>
      <c r="Q29" s="278"/>
    </row>
    <row r="30" spans="1:17" ht="24">
      <c r="A30" s="151"/>
      <c r="B30" s="131"/>
      <c r="C30" s="152"/>
      <c r="D30" s="148"/>
      <c r="E30" s="149"/>
      <c r="F30" s="149"/>
      <c r="G30" s="149"/>
      <c r="H30" s="150"/>
      <c r="I30" s="166"/>
      <c r="J30" s="168"/>
      <c r="K30" s="259"/>
      <c r="L30" s="260"/>
      <c r="M30" s="279"/>
      <c r="N30" s="277"/>
      <c r="O30" s="277"/>
      <c r="P30" s="277"/>
      <c r="Q30" s="278"/>
    </row>
    <row r="31" spans="1:17" ht="13.5">
      <c r="A31" s="151" t="s">
        <v>8</v>
      </c>
      <c r="B31" s="128" t="str">
        <f>B21</f>
        <v>２０１７－</v>
      </c>
      <c r="C31" s="129"/>
      <c r="D31" s="125"/>
      <c r="E31" s="126"/>
      <c r="F31" s="126"/>
      <c r="G31" s="126"/>
      <c r="H31" s="127"/>
      <c r="I31" s="165"/>
      <c r="J31" s="167"/>
      <c r="K31" s="175"/>
      <c r="L31" s="176"/>
      <c r="M31" s="279"/>
      <c r="N31" s="277"/>
      <c r="O31" s="277"/>
      <c r="P31" s="277"/>
      <c r="Q31" s="278"/>
    </row>
    <row r="32" spans="1:17" ht="24">
      <c r="A32" s="151"/>
      <c r="B32" s="131"/>
      <c r="C32" s="152"/>
      <c r="D32" s="148"/>
      <c r="E32" s="149"/>
      <c r="F32" s="149"/>
      <c r="G32" s="149"/>
      <c r="H32" s="150"/>
      <c r="I32" s="166"/>
      <c r="J32" s="168"/>
      <c r="K32" s="259"/>
      <c r="L32" s="260"/>
      <c r="M32" s="279"/>
      <c r="N32" s="277"/>
      <c r="O32" s="277"/>
      <c r="P32" s="277"/>
      <c r="Q32" s="278"/>
    </row>
    <row r="33" spans="1:17" ht="13.5">
      <c r="A33" s="151" t="s">
        <v>20</v>
      </c>
      <c r="B33" s="128" t="str">
        <f>B21</f>
        <v>２０１７－</v>
      </c>
      <c r="C33" s="129"/>
      <c r="D33" s="125"/>
      <c r="E33" s="126"/>
      <c r="F33" s="126"/>
      <c r="G33" s="126"/>
      <c r="H33" s="127"/>
      <c r="I33" s="165"/>
      <c r="J33" s="167"/>
      <c r="K33" s="175"/>
      <c r="L33" s="176"/>
      <c r="M33" s="279"/>
      <c r="N33" s="277"/>
      <c r="O33" s="277"/>
      <c r="P33" s="277"/>
      <c r="Q33" s="278"/>
    </row>
    <row r="34" spans="1:17" ht="24">
      <c r="A34" s="151"/>
      <c r="B34" s="131"/>
      <c r="C34" s="152"/>
      <c r="D34" s="148"/>
      <c r="E34" s="149"/>
      <c r="F34" s="149"/>
      <c r="G34" s="149"/>
      <c r="H34" s="150"/>
      <c r="I34" s="166"/>
      <c r="J34" s="168"/>
      <c r="K34" s="259"/>
      <c r="L34" s="260"/>
      <c r="M34" s="279"/>
      <c r="N34" s="277"/>
      <c r="O34" s="277"/>
      <c r="P34" s="277"/>
      <c r="Q34" s="278"/>
    </row>
    <row r="35" spans="1:17" ht="13.5">
      <c r="A35" s="151" t="s">
        <v>23</v>
      </c>
      <c r="B35" s="128" t="str">
        <f>B21</f>
        <v>２０１７－</v>
      </c>
      <c r="C35" s="129"/>
      <c r="D35" s="171"/>
      <c r="E35" s="172"/>
      <c r="F35" s="172"/>
      <c r="G35" s="172"/>
      <c r="H35" s="173"/>
      <c r="I35" s="165"/>
      <c r="J35" s="167"/>
      <c r="K35" s="175"/>
      <c r="L35" s="176"/>
      <c r="M35" s="279"/>
      <c r="N35" s="277"/>
      <c r="O35" s="277"/>
      <c r="P35" s="277"/>
      <c r="Q35" s="278"/>
    </row>
    <row r="36" spans="1:17" ht="24.75" thickBot="1">
      <c r="A36" s="170"/>
      <c r="B36" s="179"/>
      <c r="C36" s="180"/>
      <c r="D36" s="181"/>
      <c r="E36" s="182"/>
      <c r="F36" s="182"/>
      <c r="G36" s="182"/>
      <c r="H36" s="183"/>
      <c r="I36" s="174"/>
      <c r="J36" s="169"/>
      <c r="K36" s="177"/>
      <c r="L36" s="178"/>
      <c r="M36" s="280"/>
      <c r="N36" s="281"/>
      <c r="O36" s="281"/>
      <c r="P36" s="281"/>
      <c r="Q36" s="282"/>
    </row>
    <row r="37" spans="1:17" ht="24" customHeight="1">
      <c r="A37" s="195" t="s">
        <v>164</v>
      </c>
      <c r="B37" s="197">
        <f>IF(F12="ジュニアの部",8-COUNTBLANK(氏名),0)</f>
        <v>0</v>
      </c>
      <c r="C37" s="198"/>
      <c r="D37" s="201" t="s">
        <v>165</v>
      </c>
      <c r="E37" s="197">
        <f>IF(F12&lt;&gt;"ジュニアの部",8-COUNTBLANK(会員番号),"")</f>
        <v>0</v>
      </c>
      <c r="F37" s="198"/>
      <c r="G37" s="201" t="s">
        <v>166</v>
      </c>
      <c r="H37" s="250">
        <f>IF(F12&lt;&gt;"ジュニアの部",8-COUNTBLANK(氏名)-E37,"")</f>
        <v>0</v>
      </c>
      <c r="I37" s="251"/>
      <c r="J37" s="252"/>
      <c r="K37" s="232" t="s">
        <v>12</v>
      </c>
      <c r="L37" s="233"/>
      <c r="M37" s="238">
        <f>IF(F12="《選んで下さい》","",IF(F12="ジュニアの部",B37*500,IF(E37&gt;=4,5000,6000)))</f>
      </c>
      <c r="N37" s="239"/>
      <c r="O37" s="239"/>
      <c r="P37" s="239"/>
      <c r="Q37" s="240"/>
    </row>
    <row r="38" spans="1:17" ht="24" customHeight="1">
      <c r="A38" s="196"/>
      <c r="B38" s="199"/>
      <c r="C38" s="200"/>
      <c r="D38" s="202"/>
      <c r="E38" s="199"/>
      <c r="F38" s="200"/>
      <c r="G38" s="202"/>
      <c r="H38" s="253"/>
      <c r="I38" s="254"/>
      <c r="J38" s="255"/>
      <c r="K38" s="234"/>
      <c r="L38" s="235"/>
      <c r="M38" s="241"/>
      <c r="N38" s="242"/>
      <c r="O38" s="242"/>
      <c r="P38" s="242"/>
      <c r="Q38" s="243"/>
    </row>
    <row r="39" spans="1:17" ht="14.25" thickBot="1">
      <c r="A39" s="256" t="s">
        <v>174</v>
      </c>
      <c r="B39" s="257"/>
      <c r="C39" s="257"/>
      <c r="D39" s="257"/>
      <c r="E39" s="257"/>
      <c r="F39" s="257"/>
      <c r="G39" s="257"/>
      <c r="H39" s="257"/>
      <c r="I39" s="257"/>
      <c r="J39" s="258"/>
      <c r="K39" s="236"/>
      <c r="L39" s="237"/>
      <c r="M39" s="244"/>
      <c r="N39" s="245"/>
      <c r="O39" s="245"/>
      <c r="P39" s="245"/>
      <c r="Q39" s="246"/>
    </row>
    <row r="40" spans="1:17" ht="13.5" customHeight="1">
      <c r="A40" s="184" t="s">
        <v>200</v>
      </c>
      <c r="B40" s="187" t="s">
        <v>19</v>
      </c>
      <c r="C40" s="188"/>
      <c r="D40" s="189"/>
      <c r="E40" s="190"/>
      <c r="F40" s="190"/>
      <c r="G40" s="190"/>
      <c r="H40" s="190"/>
      <c r="I40" s="190"/>
      <c r="J40" s="190"/>
      <c r="K40" s="190"/>
      <c r="L40" s="190"/>
      <c r="M40" s="190"/>
      <c r="N40" s="190"/>
      <c r="O40" s="190"/>
      <c r="P40" s="190"/>
      <c r="Q40" s="191"/>
    </row>
    <row r="41" spans="1:17" ht="24.75" customHeight="1">
      <c r="A41" s="185"/>
      <c r="B41" s="247" t="s">
        <v>61</v>
      </c>
      <c r="C41" s="194"/>
      <c r="D41" s="206"/>
      <c r="E41" s="207"/>
      <c r="F41" s="207"/>
      <c r="G41" s="207"/>
      <c r="H41" s="207"/>
      <c r="I41" s="207"/>
      <c r="J41" s="207"/>
      <c r="K41" s="207"/>
      <c r="L41" s="207"/>
      <c r="M41" s="207"/>
      <c r="N41" s="207"/>
      <c r="O41" s="207"/>
      <c r="P41" s="207"/>
      <c r="Q41" s="208"/>
    </row>
    <row r="42" spans="1:17" ht="24.75" customHeight="1">
      <c r="A42" s="185"/>
      <c r="B42" s="73" t="s">
        <v>30</v>
      </c>
      <c r="C42" s="192"/>
      <c r="D42" s="192"/>
      <c r="E42" s="193" t="s">
        <v>3</v>
      </c>
      <c r="F42" s="194"/>
      <c r="G42" s="212"/>
      <c r="H42" s="213"/>
      <c r="I42" s="213"/>
      <c r="J42" s="213"/>
      <c r="K42" s="213"/>
      <c r="L42" s="213"/>
      <c r="M42" s="213"/>
      <c r="N42" s="213"/>
      <c r="O42" s="213"/>
      <c r="P42" s="213"/>
      <c r="Q42" s="214"/>
    </row>
    <row r="43" spans="1:17" ht="24.75" customHeight="1">
      <c r="A43" s="185"/>
      <c r="B43" s="215" t="s">
        <v>4</v>
      </c>
      <c r="C43" s="216"/>
      <c r="D43" s="217"/>
      <c r="E43" s="218"/>
      <c r="F43" s="218"/>
      <c r="G43" s="218"/>
      <c r="H43" s="74" t="s">
        <v>124</v>
      </c>
      <c r="I43" s="219"/>
      <c r="J43" s="219"/>
      <c r="K43" s="220"/>
      <c r="L43" s="220"/>
      <c r="M43" s="220"/>
      <c r="N43" s="220"/>
      <c r="O43" s="220"/>
      <c r="P43" s="220"/>
      <c r="Q43" s="221"/>
    </row>
    <row r="44" spans="1:17" ht="24.75" customHeight="1">
      <c r="A44" s="185"/>
      <c r="B44" s="222" t="str">
        <f>"参加料振込日（"&amp;TEXT('設定'!B4,"yyyy/mm/dd")&amp;"）"</f>
        <v>参加料振込日（2017/11/09）</v>
      </c>
      <c r="C44" s="223"/>
      <c r="D44" s="223"/>
      <c r="E44" s="223"/>
      <c r="F44" s="224"/>
      <c r="G44" s="225"/>
      <c r="H44" s="225"/>
      <c r="I44" s="225"/>
      <c r="J44" s="225"/>
      <c r="K44" s="225"/>
      <c r="L44" s="225"/>
      <c r="M44" s="225"/>
      <c r="N44" s="225"/>
      <c r="O44" s="225"/>
      <c r="P44" s="225"/>
      <c r="Q44" s="226"/>
    </row>
    <row r="45" spans="1:17" ht="34.5" customHeight="1" thickBot="1">
      <c r="A45" s="186"/>
      <c r="B45" s="227" t="s">
        <v>220</v>
      </c>
      <c r="C45" s="228"/>
      <c r="D45" s="228"/>
      <c r="E45" s="228"/>
      <c r="F45" s="229"/>
      <c r="G45" s="230"/>
      <c r="H45" s="230"/>
      <c r="I45" s="230"/>
      <c r="J45" s="230"/>
      <c r="K45" s="230"/>
      <c r="L45" s="230"/>
      <c r="M45" s="230"/>
      <c r="N45" s="230"/>
      <c r="O45" s="230"/>
      <c r="P45" s="230"/>
      <c r="Q45" s="231"/>
    </row>
    <row r="46" spans="1:17" ht="14.25">
      <c r="A46" s="68" t="s">
        <v>171</v>
      </c>
      <c r="B46" s="69"/>
      <c r="C46" s="69"/>
      <c r="D46" s="69"/>
      <c r="E46" s="69"/>
      <c r="F46" s="69"/>
      <c r="G46" s="69"/>
      <c r="H46" s="69"/>
      <c r="I46" s="69"/>
      <c r="J46" s="69"/>
      <c r="K46" s="69"/>
      <c r="L46" s="69"/>
      <c r="M46" s="69"/>
      <c r="N46" s="69"/>
      <c r="O46" s="69"/>
      <c r="P46" s="69"/>
      <c r="Q46" s="70"/>
    </row>
    <row r="47" spans="1:17" ht="14.25">
      <c r="A47" s="71" t="s">
        <v>172</v>
      </c>
      <c r="B47" s="69"/>
      <c r="C47" s="69"/>
      <c r="D47" s="69"/>
      <c r="E47" s="69"/>
      <c r="F47" s="69"/>
      <c r="G47" s="69"/>
      <c r="H47" s="72"/>
      <c r="I47" s="72"/>
      <c r="J47" s="72"/>
      <c r="K47" s="72"/>
      <c r="L47" s="72"/>
      <c r="M47" s="72"/>
      <c r="N47" s="72"/>
      <c r="O47" s="72"/>
      <c r="P47" s="72"/>
      <c r="Q47" s="70"/>
    </row>
    <row r="48" spans="1:17" ht="51.75" customHeight="1" thickBot="1">
      <c r="A48" s="209" t="s">
        <v>173</v>
      </c>
      <c r="B48" s="210"/>
      <c r="C48" s="210"/>
      <c r="D48" s="210"/>
      <c r="E48" s="210"/>
      <c r="F48" s="210"/>
      <c r="G48" s="210"/>
      <c r="H48" s="210"/>
      <c r="I48" s="210"/>
      <c r="J48" s="210"/>
      <c r="K48" s="210"/>
      <c r="L48" s="210"/>
      <c r="M48" s="210"/>
      <c r="N48" s="210"/>
      <c r="O48" s="210"/>
      <c r="P48" s="210"/>
      <c r="Q48" s="211"/>
    </row>
    <row r="49" ht="0.75" customHeight="1" thickTop="1"/>
  </sheetData>
  <sheetProtection sheet="1" objects="1" scenarios="1"/>
  <mergeCells count="122">
    <mergeCell ref="K25:L26"/>
    <mergeCell ref="J29:J30"/>
    <mergeCell ref="J31:J32"/>
    <mergeCell ref="K27:L28"/>
    <mergeCell ref="K29:L30"/>
    <mergeCell ref="K31:L32"/>
    <mergeCell ref="K21:L22"/>
    <mergeCell ref="J25:J26"/>
    <mergeCell ref="J27:J28"/>
    <mergeCell ref="I23:I24"/>
    <mergeCell ref="A21:A22"/>
    <mergeCell ref="B21:C21"/>
    <mergeCell ref="A27:A28"/>
    <mergeCell ref="B27:C27"/>
    <mergeCell ref="D27:H27"/>
    <mergeCell ref="K23:L24"/>
    <mergeCell ref="I18:J18"/>
    <mergeCell ref="K17:Q17"/>
    <mergeCell ref="K18:Q18"/>
    <mergeCell ref="J21:J22"/>
    <mergeCell ref="I19:I20"/>
    <mergeCell ref="K2:Q2"/>
    <mergeCell ref="I17:J17"/>
    <mergeCell ref="K19:L20"/>
    <mergeCell ref="M19:Q36"/>
    <mergeCell ref="M3:Q4"/>
    <mergeCell ref="G45:Q45"/>
    <mergeCell ref="K37:L39"/>
    <mergeCell ref="M37:Q39"/>
    <mergeCell ref="B41:C41"/>
    <mergeCell ref="J19:J20"/>
    <mergeCell ref="H37:J38"/>
    <mergeCell ref="A39:J39"/>
    <mergeCell ref="K33:L34"/>
    <mergeCell ref="B34:C34"/>
    <mergeCell ref="I21:I22"/>
    <mergeCell ref="A16:Q16"/>
    <mergeCell ref="D41:Q41"/>
    <mergeCell ref="A48:Q48"/>
    <mergeCell ref="G42:Q42"/>
    <mergeCell ref="B43:C43"/>
    <mergeCell ref="D43:G43"/>
    <mergeCell ref="I43:Q43"/>
    <mergeCell ref="B44:F44"/>
    <mergeCell ref="G44:Q44"/>
    <mergeCell ref="B45:F45"/>
    <mergeCell ref="A40:A45"/>
    <mergeCell ref="B40:C40"/>
    <mergeCell ref="D40:Q40"/>
    <mergeCell ref="C42:D42"/>
    <mergeCell ref="E42:F42"/>
    <mergeCell ref="A37:A38"/>
    <mergeCell ref="B37:C38"/>
    <mergeCell ref="D37:D38"/>
    <mergeCell ref="E37:F38"/>
    <mergeCell ref="G37:G38"/>
    <mergeCell ref="D34:H34"/>
    <mergeCell ref="A35:A36"/>
    <mergeCell ref="B35:C35"/>
    <mergeCell ref="D35:H35"/>
    <mergeCell ref="I35:I36"/>
    <mergeCell ref="K35:L36"/>
    <mergeCell ref="B36:C36"/>
    <mergeCell ref="D36:H36"/>
    <mergeCell ref="A33:A34"/>
    <mergeCell ref="B33:C33"/>
    <mergeCell ref="D33:H33"/>
    <mergeCell ref="I33:I34"/>
    <mergeCell ref="J33:J34"/>
    <mergeCell ref="J35:J36"/>
    <mergeCell ref="A31:A32"/>
    <mergeCell ref="B31:C31"/>
    <mergeCell ref="D31:H31"/>
    <mergeCell ref="I31:I32"/>
    <mergeCell ref="B32:C32"/>
    <mergeCell ref="D32:H32"/>
    <mergeCell ref="A29:A30"/>
    <mergeCell ref="B29:C29"/>
    <mergeCell ref="D29:H29"/>
    <mergeCell ref="I29:I30"/>
    <mergeCell ref="B30:C30"/>
    <mergeCell ref="D30:H30"/>
    <mergeCell ref="I27:I28"/>
    <mergeCell ref="B28:C28"/>
    <mergeCell ref="D28:H28"/>
    <mergeCell ref="D24:H24"/>
    <mergeCell ref="J23:J24"/>
    <mergeCell ref="A25:A26"/>
    <mergeCell ref="B25:C25"/>
    <mergeCell ref="D25:H25"/>
    <mergeCell ref="I25:I26"/>
    <mergeCell ref="B26:C26"/>
    <mergeCell ref="D26:H26"/>
    <mergeCell ref="A23:A24"/>
    <mergeCell ref="B23:C23"/>
    <mergeCell ref="B22:C22"/>
    <mergeCell ref="D22:H22"/>
    <mergeCell ref="A15:Q15"/>
    <mergeCell ref="A19:A20"/>
    <mergeCell ref="B19:C20"/>
    <mergeCell ref="D19:H19"/>
    <mergeCell ref="D21:H21"/>
    <mergeCell ref="D6:E6"/>
    <mergeCell ref="D23:H23"/>
    <mergeCell ref="D20:H20"/>
    <mergeCell ref="B24:C24"/>
    <mergeCell ref="A12:E12"/>
    <mergeCell ref="F12:Q12"/>
    <mergeCell ref="B13:Q13"/>
    <mergeCell ref="B14:Q14"/>
    <mergeCell ref="D10:E10"/>
    <mergeCell ref="A18:C18"/>
    <mergeCell ref="I3:J4"/>
    <mergeCell ref="I2:J2"/>
    <mergeCell ref="D18:H18"/>
    <mergeCell ref="A17:C17"/>
    <mergeCell ref="D17:H17"/>
    <mergeCell ref="A1:B11"/>
    <mergeCell ref="C1:Q1"/>
    <mergeCell ref="C2:F4"/>
    <mergeCell ref="K3:L4"/>
    <mergeCell ref="C6:C10"/>
  </mergeCells>
  <conditionalFormatting sqref="B22:C22 B24:C24 B26:C26 B28:C28 B30:C30 B32:C32 B34:C34 B36:C36">
    <cfRule type="cellIs" priority="1" dxfId="1" operator="equal" stopIfTrue="1">
      <formula>"申請中"</formula>
    </cfRule>
  </conditionalFormatting>
  <dataValidations count="4">
    <dataValidation type="list" allowBlank="1" showInputMessage="1" showErrorMessage="1" sqref="I21:I36">
      <formula1>性別</formula1>
    </dataValidation>
    <dataValidation type="list" allowBlank="1" showInputMessage="1" showErrorMessage="1" sqref="K21:L36">
      <formula1>審判</formula1>
    </dataValidation>
    <dataValidation type="list" allowBlank="1" showInputMessage="1" showErrorMessage="1" sqref="F12:Q12">
      <formula1>競技部門</formula1>
    </dataValidation>
    <dataValidation type="list" allowBlank="1" showInputMessage="1" showErrorMessage="1" prompt="チャンピオンチャレンジ部門で申し込む場合は選択して下さい。" sqref="J21:J36">
      <formula1>年齢</formula1>
    </dataValidation>
  </dataValidations>
  <printOptions/>
  <pageMargins left="0.7086614173228347" right="0.7086614173228347" top="0.7480314960629921" bottom="0.7480314960629921" header="0.31496062992125984" footer="0.31496062992125984"/>
  <pageSetup fitToHeight="1" fitToWidth="1" orientation="portrait" paperSize="9" scale="83"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P45"/>
  <sheetViews>
    <sheetView view="pageBreakPreview" zoomScaleSheetLayoutView="100" zoomScalePageLayoutView="0" workbookViewId="0" topLeftCell="A1">
      <selection activeCell="R22" sqref="R22"/>
    </sheetView>
  </sheetViews>
  <sheetFormatPr defaultColWidth="9.00390625" defaultRowHeight="13.5"/>
  <cols>
    <col min="1" max="1" width="10.875" style="5" customWidth="1"/>
    <col min="2" max="2" width="3.375" style="5" customWidth="1"/>
    <col min="3" max="3" width="9.00390625" style="5" customWidth="1"/>
    <col min="4" max="4" width="8.25390625" style="5" customWidth="1"/>
    <col min="5" max="5" width="7.25390625" style="5" customWidth="1"/>
    <col min="6" max="6" width="3.375" style="5" bestFit="1" customWidth="1"/>
    <col min="7" max="7" width="10.00390625" style="5" customWidth="1"/>
    <col min="8" max="8" width="7.25390625" style="5" bestFit="1" customWidth="1"/>
    <col min="9" max="9" width="7.75390625" style="5" bestFit="1" customWidth="1"/>
    <col min="10" max="10" width="8.25390625" style="5" customWidth="1"/>
    <col min="11" max="11" width="3.375" style="5" customWidth="1"/>
    <col min="12" max="12" width="6.50390625" style="5" customWidth="1"/>
    <col min="13" max="13" width="17.50390625" style="5" customWidth="1"/>
    <col min="14" max="16384" width="9.00390625" style="5" customWidth="1"/>
  </cols>
  <sheetData>
    <row r="1" spans="1:15" ht="39.75" customHeight="1">
      <c r="A1" s="310" t="s">
        <v>55</v>
      </c>
      <c r="B1" s="310"/>
      <c r="C1" s="308" t="s">
        <v>53</v>
      </c>
      <c r="D1" s="308"/>
      <c r="E1" s="308"/>
      <c r="F1" s="308"/>
      <c r="G1" s="308"/>
      <c r="H1" s="308"/>
      <c r="I1" s="308"/>
      <c r="J1" s="308"/>
      <c r="K1" s="308"/>
      <c r="L1" s="308"/>
      <c r="M1" s="308"/>
      <c r="N1" s="29"/>
      <c r="O1" s="29"/>
    </row>
    <row r="2" spans="1:15" ht="39.75" customHeight="1">
      <c r="A2" s="310"/>
      <c r="B2" s="310"/>
      <c r="C2" s="309" t="s">
        <v>54</v>
      </c>
      <c r="D2" s="309"/>
      <c r="E2" s="309"/>
      <c r="F2" s="309"/>
      <c r="G2" s="309"/>
      <c r="H2" s="309"/>
      <c r="I2" s="309"/>
      <c r="J2" s="309"/>
      <c r="K2" s="309"/>
      <c r="L2" s="309"/>
      <c r="M2" s="309"/>
      <c r="N2" s="30"/>
      <c r="O2" s="30"/>
    </row>
    <row r="3" spans="1:13" ht="15" customHeight="1" thickBot="1">
      <c r="A3" s="310"/>
      <c r="B3" s="310"/>
      <c r="C3" s="3"/>
      <c r="D3" s="3"/>
      <c r="E3" s="3"/>
      <c r="F3" s="3"/>
      <c r="G3" s="3"/>
      <c r="H3" s="3"/>
      <c r="I3" s="3"/>
      <c r="J3" s="3"/>
      <c r="K3" s="3"/>
      <c r="L3" s="3"/>
      <c r="M3" s="3"/>
    </row>
    <row r="4" spans="1:13" ht="15" customHeight="1">
      <c r="A4" s="310"/>
      <c r="B4" s="310"/>
      <c r="C4" s="313" t="s">
        <v>0</v>
      </c>
      <c r="D4" s="314"/>
      <c r="E4" s="314"/>
      <c r="F4" s="315"/>
      <c r="G4" s="12"/>
      <c r="I4" s="322" t="s">
        <v>35</v>
      </c>
      <c r="J4" s="22" t="s">
        <v>43</v>
      </c>
      <c r="K4" s="324" t="s">
        <v>60</v>
      </c>
      <c r="L4" s="324"/>
      <c r="M4" s="325"/>
    </row>
    <row r="5" spans="1:13" ht="15" customHeight="1" thickBot="1">
      <c r="A5" s="310"/>
      <c r="B5" s="310"/>
      <c r="C5" s="316"/>
      <c r="D5" s="317"/>
      <c r="E5" s="317"/>
      <c r="F5" s="318"/>
      <c r="G5" s="12"/>
      <c r="I5" s="323"/>
      <c r="J5" s="23" t="s">
        <v>42</v>
      </c>
      <c r="K5" s="327" t="s">
        <v>60</v>
      </c>
      <c r="L5" s="328"/>
      <c r="M5" s="329"/>
    </row>
    <row r="6" spans="1:13" ht="15" customHeight="1" thickBot="1">
      <c r="A6" s="310"/>
      <c r="B6" s="310"/>
      <c r="C6" s="1"/>
      <c r="D6" s="1"/>
      <c r="E6" s="1"/>
      <c r="I6" s="9"/>
      <c r="L6" s="8"/>
      <c r="M6" s="8"/>
    </row>
    <row r="7" spans="1:13" ht="18" thickBot="1">
      <c r="A7" s="311" t="s">
        <v>56</v>
      </c>
      <c r="B7" s="312"/>
      <c r="C7" s="319" t="s">
        <v>46</v>
      </c>
      <c r="D7" s="320"/>
      <c r="E7" s="320"/>
      <c r="F7" s="320"/>
      <c r="G7" s="320"/>
      <c r="H7" s="321"/>
      <c r="J7" s="326" t="s">
        <v>21</v>
      </c>
      <c r="K7" s="326"/>
      <c r="L7" s="326"/>
      <c r="M7" s="326"/>
    </row>
    <row r="8" spans="1:13" s="6" customFormat="1" ht="30" customHeight="1">
      <c r="A8" s="17" t="s">
        <v>45</v>
      </c>
      <c r="B8" s="21" t="s">
        <v>26</v>
      </c>
      <c r="C8" s="290" t="s">
        <v>57</v>
      </c>
      <c r="D8" s="357"/>
      <c r="E8" s="357"/>
      <c r="F8" s="21" t="s">
        <v>27</v>
      </c>
      <c r="G8" s="289" t="s">
        <v>58</v>
      </c>
      <c r="H8" s="289"/>
      <c r="I8" s="289"/>
      <c r="J8" s="290"/>
      <c r="K8" s="21" t="s">
        <v>28</v>
      </c>
      <c r="L8" s="290" t="s">
        <v>29</v>
      </c>
      <c r="M8" s="350"/>
    </row>
    <row r="9" spans="1:13" ht="15" customHeight="1">
      <c r="A9" s="15" t="s">
        <v>19</v>
      </c>
      <c r="B9" s="298"/>
      <c r="C9" s="299"/>
      <c r="D9" s="299"/>
      <c r="E9" s="299"/>
      <c r="F9" s="299"/>
      <c r="G9" s="299"/>
      <c r="H9" s="300"/>
      <c r="I9" s="358" t="s">
        <v>19</v>
      </c>
      <c r="J9" s="360"/>
      <c r="K9" s="298"/>
      <c r="L9" s="299"/>
      <c r="M9" s="382"/>
    </row>
    <row r="10" spans="1:13" ht="30" customHeight="1">
      <c r="A10" s="15" t="s">
        <v>1</v>
      </c>
      <c r="B10" s="358"/>
      <c r="C10" s="359"/>
      <c r="D10" s="359"/>
      <c r="E10" s="359"/>
      <c r="F10" s="359"/>
      <c r="G10" s="359"/>
      <c r="H10" s="360"/>
      <c r="I10" s="383" t="s">
        <v>68</v>
      </c>
      <c r="J10" s="360"/>
      <c r="K10" s="358"/>
      <c r="L10" s="359"/>
      <c r="M10" s="370"/>
    </row>
    <row r="11" spans="1:13" ht="30" customHeight="1">
      <c r="A11" s="15" t="s">
        <v>2</v>
      </c>
      <c r="B11" s="332"/>
      <c r="C11" s="332"/>
      <c r="D11" s="332"/>
      <c r="E11" s="332"/>
      <c r="F11" s="332"/>
      <c r="G11" s="332"/>
      <c r="H11" s="332"/>
      <c r="I11" s="332"/>
      <c r="J11" s="332"/>
      <c r="K11" s="332"/>
      <c r="L11" s="332"/>
      <c r="M11" s="361"/>
    </row>
    <row r="12" spans="1:13" ht="15" customHeight="1">
      <c r="A12" s="31" t="s">
        <v>59</v>
      </c>
      <c r="B12" s="358"/>
      <c r="C12" s="359"/>
      <c r="D12" s="360"/>
      <c r="E12" s="358" t="s">
        <v>19</v>
      </c>
      <c r="F12" s="360"/>
      <c r="G12" s="358"/>
      <c r="H12" s="359"/>
      <c r="I12" s="360"/>
      <c r="J12" s="358" t="s">
        <v>19</v>
      </c>
      <c r="K12" s="360"/>
      <c r="L12" s="358"/>
      <c r="M12" s="370"/>
    </row>
    <row r="13" spans="1:13" ht="15" customHeight="1">
      <c r="A13" s="380" t="s">
        <v>69</v>
      </c>
      <c r="B13" s="291"/>
      <c r="C13" s="366"/>
      <c r="D13" s="367"/>
      <c r="E13" s="384" t="s">
        <v>62</v>
      </c>
      <c r="F13" s="385"/>
      <c r="G13" s="291"/>
      <c r="H13" s="366"/>
      <c r="I13" s="367"/>
      <c r="J13" s="291" t="s">
        <v>71</v>
      </c>
      <c r="K13" s="367"/>
      <c r="L13" s="291"/>
      <c r="M13" s="292"/>
    </row>
    <row r="14" spans="1:13" ht="15" customHeight="1">
      <c r="A14" s="381"/>
      <c r="B14" s="293"/>
      <c r="C14" s="368"/>
      <c r="D14" s="369"/>
      <c r="E14" s="386"/>
      <c r="F14" s="387"/>
      <c r="G14" s="293"/>
      <c r="H14" s="368"/>
      <c r="I14" s="369"/>
      <c r="J14" s="293"/>
      <c r="K14" s="369"/>
      <c r="L14" s="293"/>
      <c r="M14" s="294"/>
    </row>
    <row r="15" spans="1:13" ht="30" customHeight="1">
      <c r="A15" s="15" t="s">
        <v>3</v>
      </c>
      <c r="B15" s="2" t="s">
        <v>30</v>
      </c>
      <c r="C15" s="333"/>
      <c r="D15" s="333"/>
      <c r="E15" s="333"/>
      <c r="F15" s="333"/>
      <c r="G15" s="333"/>
      <c r="H15" s="333"/>
      <c r="I15" s="333"/>
      <c r="J15" s="333"/>
      <c r="K15" s="333"/>
      <c r="L15" s="333"/>
      <c r="M15" s="344"/>
    </row>
    <row r="16" spans="1:13" ht="30" customHeight="1">
      <c r="A16" s="15" t="s">
        <v>4</v>
      </c>
      <c r="B16" s="358"/>
      <c r="C16" s="359"/>
      <c r="D16" s="360"/>
      <c r="E16" s="2" t="s">
        <v>31</v>
      </c>
      <c r="F16" s="358"/>
      <c r="G16" s="359"/>
      <c r="H16" s="360"/>
      <c r="I16" s="36" t="s">
        <v>70</v>
      </c>
      <c r="J16" s="298"/>
      <c r="K16" s="299"/>
      <c r="L16" s="299"/>
      <c r="M16" s="382"/>
    </row>
    <row r="17" spans="1:13" ht="30" customHeight="1" thickBot="1">
      <c r="A17" s="16" t="s">
        <v>32</v>
      </c>
      <c r="B17" s="353"/>
      <c r="C17" s="354"/>
      <c r="D17" s="354"/>
      <c r="E17" s="354"/>
      <c r="F17" s="354"/>
      <c r="G17" s="354"/>
      <c r="H17" s="355"/>
      <c r="I17" s="35" t="s">
        <v>66</v>
      </c>
      <c r="J17" s="340"/>
      <c r="K17" s="346"/>
      <c r="L17" s="346"/>
      <c r="M17" s="347"/>
    </row>
    <row r="18" spans="1:13" ht="15" customHeight="1" thickBot="1">
      <c r="A18" s="320" t="s">
        <v>72</v>
      </c>
      <c r="B18" s="320"/>
      <c r="C18" s="320"/>
      <c r="D18" s="320"/>
      <c r="E18" s="320"/>
      <c r="F18" s="320"/>
      <c r="G18" s="320"/>
      <c r="H18" s="320"/>
      <c r="I18" s="320"/>
      <c r="J18" s="320"/>
      <c r="K18" s="320"/>
      <c r="L18" s="320"/>
      <c r="M18" s="320"/>
    </row>
    <row r="19" spans="1:13" ht="15" customHeight="1">
      <c r="A19" s="348" t="s">
        <v>9</v>
      </c>
      <c r="B19" s="351" t="s">
        <v>44</v>
      </c>
      <c r="C19" s="351"/>
      <c r="D19" s="362" t="s">
        <v>39</v>
      </c>
      <c r="E19" s="378"/>
      <c r="F19" s="378"/>
      <c r="G19" s="378"/>
      <c r="H19" s="363"/>
      <c r="I19" s="379" t="s">
        <v>49</v>
      </c>
      <c r="J19" s="362" t="s">
        <v>10</v>
      </c>
      <c r="K19" s="363"/>
      <c r="L19" s="379" t="s">
        <v>11</v>
      </c>
      <c r="M19" s="295"/>
    </row>
    <row r="20" spans="1:13" ht="27.75" customHeight="1" thickBot="1">
      <c r="A20" s="349"/>
      <c r="B20" s="352"/>
      <c r="C20" s="352"/>
      <c r="D20" s="364" t="s">
        <v>36</v>
      </c>
      <c r="E20" s="371"/>
      <c r="F20" s="371"/>
      <c r="G20" s="371"/>
      <c r="H20" s="365"/>
      <c r="I20" s="338"/>
      <c r="J20" s="364"/>
      <c r="K20" s="365"/>
      <c r="L20" s="338"/>
      <c r="M20" s="296"/>
    </row>
    <row r="21" spans="1:13" ht="15" customHeight="1">
      <c r="A21" s="356" t="s">
        <v>33</v>
      </c>
      <c r="B21" s="305" t="s">
        <v>67</v>
      </c>
      <c r="C21" s="305"/>
      <c r="D21" s="362"/>
      <c r="E21" s="378"/>
      <c r="F21" s="378"/>
      <c r="G21" s="378"/>
      <c r="H21" s="363"/>
      <c r="I21" s="330"/>
      <c r="J21" s="331"/>
      <c r="K21" s="306" t="s">
        <v>13</v>
      </c>
      <c r="L21" s="345" t="s">
        <v>14</v>
      </c>
      <c r="M21" s="296"/>
    </row>
    <row r="22" spans="1:13" ht="30" customHeight="1">
      <c r="A22" s="341"/>
      <c r="B22" s="333"/>
      <c r="C22" s="333"/>
      <c r="D22" s="358"/>
      <c r="E22" s="359"/>
      <c r="F22" s="359"/>
      <c r="G22" s="359"/>
      <c r="H22" s="360"/>
      <c r="I22" s="305"/>
      <c r="J22" s="298"/>
      <c r="K22" s="307"/>
      <c r="L22" s="333"/>
      <c r="M22" s="296"/>
    </row>
    <row r="23" spans="1:13" ht="15" customHeight="1">
      <c r="A23" s="341" t="s">
        <v>34</v>
      </c>
      <c r="B23" s="332" t="str">
        <f>B21</f>
        <v>２００９－</v>
      </c>
      <c r="C23" s="332"/>
      <c r="D23" s="301"/>
      <c r="E23" s="302"/>
      <c r="F23" s="302"/>
      <c r="G23" s="302"/>
      <c r="H23" s="303"/>
      <c r="I23" s="304"/>
      <c r="J23" s="298"/>
      <c r="K23" s="307" t="s">
        <v>13</v>
      </c>
      <c r="L23" s="333" t="s">
        <v>14</v>
      </c>
      <c r="M23" s="296"/>
    </row>
    <row r="24" spans="1:13" ht="29.25" customHeight="1">
      <c r="A24" s="341"/>
      <c r="B24" s="333"/>
      <c r="C24" s="333"/>
      <c r="D24" s="298"/>
      <c r="E24" s="299"/>
      <c r="F24" s="299"/>
      <c r="G24" s="299"/>
      <c r="H24" s="300"/>
      <c r="I24" s="305"/>
      <c r="J24" s="298"/>
      <c r="K24" s="307"/>
      <c r="L24" s="333"/>
      <c r="M24" s="296"/>
    </row>
    <row r="25" spans="1:13" ht="15" customHeight="1">
      <c r="A25" s="341" t="s">
        <v>5</v>
      </c>
      <c r="B25" s="332" t="str">
        <f>B23</f>
        <v>２００９－</v>
      </c>
      <c r="C25" s="332"/>
      <c r="D25" s="301"/>
      <c r="E25" s="302"/>
      <c r="F25" s="302"/>
      <c r="G25" s="302"/>
      <c r="H25" s="303"/>
      <c r="I25" s="304"/>
      <c r="J25" s="298"/>
      <c r="K25" s="307" t="s">
        <v>13</v>
      </c>
      <c r="L25" s="333" t="s">
        <v>14</v>
      </c>
      <c r="M25" s="296"/>
    </row>
    <row r="26" spans="1:13" ht="30" customHeight="1">
      <c r="A26" s="341"/>
      <c r="B26" s="333"/>
      <c r="C26" s="333"/>
      <c r="D26" s="298"/>
      <c r="E26" s="299"/>
      <c r="F26" s="299"/>
      <c r="G26" s="299"/>
      <c r="H26" s="300"/>
      <c r="I26" s="305"/>
      <c r="J26" s="298"/>
      <c r="K26" s="307"/>
      <c r="L26" s="333"/>
      <c r="M26" s="296"/>
    </row>
    <row r="27" spans="1:13" ht="15" customHeight="1">
      <c r="A27" s="341" t="s">
        <v>6</v>
      </c>
      <c r="B27" s="332" t="str">
        <f>B25</f>
        <v>２００９－</v>
      </c>
      <c r="C27" s="332"/>
      <c r="D27" s="301"/>
      <c r="E27" s="302"/>
      <c r="F27" s="302"/>
      <c r="G27" s="302"/>
      <c r="H27" s="303"/>
      <c r="I27" s="304"/>
      <c r="J27" s="298"/>
      <c r="K27" s="307" t="s">
        <v>13</v>
      </c>
      <c r="L27" s="333" t="s">
        <v>14</v>
      </c>
      <c r="M27" s="296"/>
    </row>
    <row r="28" spans="1:13" ht="30" customHeight="1">
      <c r="A28" s="341"/>
      <c r="B28" s="333"/>
      <c r="C28" s="333"/>
      <c r="D28" s="298"/>
      <c r="E28" s="299"/>
      <c r="F28" s="299"/>
      <c r="G28" s="299"/>
      <c r="H28" s="300"/>
      <c r="I28" s="305"/>
      <c r="J28" s="298"/>
      <c r="K28" s="307"/>
      <c r="L28" s="333"/>
      <c r="M28" s="296"/>
    </row>
    <row r="29" spans="1:13" ht="15" customHeight="1">
      <c r="A29" s="341" t="s">
        <v>7</v>
      </c>
      <c r="B29" s="332" t="str">
        <f>B27</f>
        <v>２００９－</v>
      </c>
      <c r="C29" s="332"/>
      <c r="D29" s="301"/>
      <c r="E29" s="302"/>
      <c r="F29" s="302"/>
      <c r="G29" s="302"/>
      <c r="H29" s="303"/>
      <c r="I29" s="304"/>
      <c r="J29" s="298"/>
      <c r="K29" s="307" t="s">
        <v>13</v>
      </c>
      <c r="L29" s="333" t="s">
        <v>14</v>
      </c>
      <c r="M29" s="296"/>
    </row>
    <row r="30" spans="1:13" ht="30" customHeight="1">
      <c r="A30" s="341"/>
      <c r="B30" s="333"/>
      <c r="C30" s="333"/>
      <c r="D30" s="298"/>
      <c r="E30" s="299"/>
      <c r="F30" s="299"/>
      <c r="G30" s="299"/>
      <c r="H30" s="300"/>
      <c r="I30" s="305"/>
      <c r="J30" s="298"/>
      <c r="K30" s="307"/>
      <c r="L30" s="333"/>
      <c r="M30" s="296"/>
    </row>
    <row r="31" spans="1:13" ht="15" customHeight="1">
      <c r="A31" s="341" t="s">
        <v>8</v>
      </c>
      <c r="B31" s="332" t="str">
        <f>B29</f>
        <v>２００９－</v>
      </c>
      <c r="C31" s="332"/>
      <c r="D31" s="301"/>
      <c r="E31" s="302"/>
      <c r="F31" s="302"/>
      <c r="G31" s="302"/>
      <c r="H31" s="303"/>
      <c r="I31" s="304"/>
      <c r="J31" s="298"/>
      <c r="K31" s="307" t="s">
        <v>13</v>
      </c>
      <c r="L31" s="333" t="s">
        <v>14</v>
      </c>
      <c r="M31" s="296"/>
    </row>
    <row r="32" spans="1:13" ht="30" customHeight="1">
      <c r="A32" s="341"/>
      <c r="B32" s="333"/>
      <c r="C32" s="333"/>
      <c r="D32" s="298"/>
      <c r="E32" s="299"/>
      <c r="F32" s="299"/>
      <c r="G32" s="299"/>
      <c r="H32" s="300"/>
      <c r="I32" s="305"/>
      <c r="J32" s="298"/>
      <c r="K32" s="307"/>
      <c r="L32" s="333"/>
      <c r="M32" s="296"/>
    </row>
    <row r="33" spans="1:13" ht="15" customHeight="1">
      <c r="A33" s="341" t="s">
        <v>20</v>
      </c>
      <c r="B33" s="332" t="str">
        <f>B31</f>
        <v>２００９－</v>
      </c>
      <c r="C33" s="332"/>
      <c r="D33" s="301"/>
      <c r="E33" s="302"/>
      <c r="F33" s="302"/>
      <c r="G33" s="302"/>
      <c r="H33" s="303"/>
      <c r="I33" s="304"/>
      <c r="J33" s="298"/>
      <c r="K33" s="307" t="s">
        <v>13</v>
      </c>
      <c r="L33" s="333" t="s">
        <v>14</v>
      </c>
      <c r="M33" s="296"/>
    </row>
    <row r="34" spans="1:13" ht="30" customHeight="1">
      <c r="A34" s="341"/>
      <c r="B34" s="333"/>
      <c r="C34" s="333"/>
      <c r="D34" s="298"/>
      <c r="E34" s="299"/>
      <c r="F34" s="299"/>
      <c r="G34" s="299"/>
      <c r="H34" s="300"/>
      <c r="I34" s="305"/>
      <c r="J34" s="298"/>
      <c r="K34" s="307"/>
      <c r="L34" s="333"/>
      <c r="M34" s="296"/>
    </row>
    <row r="35" spans="1:13" ht="15" customHeight="1">
      <c r="A35" s="341" t="s">
        <v>23</v>
      </c>
      <c r="B35" s="332" t="str">
        <f>B33</f>
        <v>２００９－</v>
      </c>
      <c r="C35" s="332"/>
      <c r="D35" s="358"/>
      <c r="E35" s="359"/>
      <c r="F35" s="359"/>
      <c r="G35" s="359"/>
      <c r="H35" s="360"/>
      <c r="I35" s="304"/>
      <c r="J35" s="298"/>
      <c r="K35" s="307" t="s">
        <v>13</v>
      </c>
      <c r="L35" s="333" t="s">
        <v>14</v>
      </c>
      <c r="M35" s="296"/>
    </row>
    <row r="36" spans="1:13" ht="30" customHeight="1" thickBot="1">
      <c r="A36" s="343"/>
      <c r="B36" s="334"/>
      <c r="C36" s="334"/>
      <c r="D36" s="335"/>
      <c r="E36" s="336"/>
      <c r="F36" s="336"/>
      <c r="G36" s="336"/>
      <c r="H36" s="337"/>
      <c r="I36" s="338"/>
      <c r="J36" s="340"/>
      <c r="K36" s="339"/>
      <c r="L36" s="334"/>
      <c r="M36" s="297"/>
    </row>
    <row r="37" spans="1:14" ht="15" customHeight="1">
      <c r="A37" s="18" t="s">
        <v>15</v>
      </c>
      <c r="B37" s="372"/>
      <c r="C37" s="372"/>
      <c r="D37" s="372"/>
      <c r="E37" s="372"/>
      <c r="F37" s="372"/>
      <c r="G37" s="372"/>
      <c r="H37" s="372"/>
      <c r="I37" s="372"/>
      <c r="J37" s="373"/>
      <c r="K37" s="10"/>
      <c r="L37" s="377" t="s">
        <v>12</v>
      </c>
      <c r="M37" s="377"/>
      <c r="N37" s="4"/>
    </row>
    <row r="38" spans="1:14" ht="15" customHeight="1">
      <c r="A38" s="19" t="s">
        <v>16</v>
      </c>
      <c r="B38" s="332"/>
      <c r="C38" s="332"/>
      <c r="D38" s="332"/>
      <c r="E38" s="332"/>
      <c r="F38" s="332"/>
      <c r="G38" s="332"/>
      <c r="H38" s="332"/>
      <c r="I38" s="332"/>
      <c r="J38" s="361"/>
      <c r="K38" s="10"/>
      <c r="L38" s="10"/>
      <c r="M38" s="10"/>
      <c r="N38" s="4"/>
    </row>
    <row r="39" spans="1:14" ht="15" customHeight="1" thickBot="1">
      <c r="A39" s="20" t="s">
        <v>17</v>
      </c>
      <c r="B39" s="374"/>
      <c r="C39" s="374"/>
      <c r="D39" s="374"/>
      <c r="E39" s="374"/>
      <c r="F39" s="374"/>
      <c r="G39" s="374"/>
      <c r="H39" s="374"/>
      <c r="I39" s="374"/>
      <c r="J39" s="375"/>
      <c r="K39" s="10"/>
      <c r="L39" s="376" t="s">
        <v>37</v>
      </c>
      <c r="M39" s="376"/>
      <c r="N39" s="4"/>
    </row>
    <row r="40" spans="1:13" ht="15" customHeight="1">
      <c r="A40" s="11" t="s">
        <v>18</v>
      </c>
      <c r="B40" s="7"/>
      <c r="K40" s="4"/>
      <c r="L40" s="4"/>
      <c r="M40" s="4"/>
    </row>
    <row r="41" ht="13.5">
      <c r="A41" s="24" t="s">
        <v>47</v>
      </c>
    </row>
    <row r="42" spans="1:14" ht="13.5" customHeight="1">
      <c r="A42" t="s">
        <v>48</v>
      </c>
      <c r="H42" s="25"/>
      <c r="I42" s="25"/>
      <c r="J42" s="25"/>
      <c r="K42" s="25"/>
      <c r="L42" s="25"/>
      <c r="M42" s="25"/>
      <c r="N42" s="25"/>
    </row>
    <row r="43" spans="1:16" ht="25.5" customHeight="1" thickBot="1">
      <c r="A43" s="371" t="s">
        <v>64</v>
      </c>
      <c r="B43" s="371"/>
      <c r="C43" s="371"/>
      <c r="D43" s="371"/>
      <c r="E43" s="371"/>
      <c r="F43" s="371"/>
      <c r="G43" s="371"/>
      <c r="H43" s="371"/>
      <c r="I43" s="371"/>
      <c r="J43" s="371"/>
      <c r="K43" s="371" t="s">
        <v>65</v>
      </c>
      <c r="L43" s="371"/>
      <c r="M43" s="371"/>
      <c r="N43" s="34"/>
      <c r="O43" s="34"/>
      <c r="P43" s="34"/>
    </row>
    <row r="44" spans="1:13" ht="15" customHeight="1" thickBot="1">
      <c r="A44" s="319" t="s">
        <v>38</v>
      </c>
      <c r="B44" s="320"/>
      <c r="C44" s="320"/>
      <c r="D44" s="320"/>
      <c r="E44" s="320"/>
      <c r="F44" s="320"/>
      <c r="G44" s="320"/>
      <c r="H44" s="320"/>
      <c r="I44" s="320"/>
      <c r="J44" s="320"/>
      <c r="K44" s="320"/>
      <c r="L44" s="320"/>
      <c r="M44" s="321"/>
    </row>
    <row r="45" spans="1:8" ht="13.5">
      <c r="A45" s="342"/>
      <c r="B45" s="342"/>
      <c r="C45" s="342"/>
      <c r="D45" s="342"/>
      <c r="E45" s="342"/>
      <c r="F45" s="342"/>
      <c r="G45" s="342"/>
      <c r="H45" s="342"/>
    </row>
    <row r="46" ht="15" customHeight="1"/>
  </sheetData>
  <sheetProtection/>
  <mergeCells count="126">
    <mergeCell ref="K9:M9"/>
    <mergeCell ref="F16:H16"/>
    <mergeCell ref="B16:D16"/>
    <mergeCell ref="I10:J10"/>
    <mergeCell ref="I9:J9"/>
    <mergeCell ref="B10:H10"/>
    <mergeCell ref="B9:H9"/>
    <mergeCell ref="E13:F14"/>
    <mergeCell ref="E12:F12"/>
    <mergeCell ref="A13:A14"/>
    <mergeCell ref="B12:D12"/>
    <mergeCell ref="J16:M16"/>
    <mergeCell ref="L12:M12"/>
    <mergeCell ref="J13:K14"/>
    <mergeCell ref="J12:K12"/>
    <mergeCell ref="G13:I14"/>
    <mergeCell ref="G12:I12"/>
    <mergeCell ref="B34:C34"/>
    <mergeCell ref="A18:M18"/>
    <mergeCell ref="D19:H19"/>
    <mergeCell ref="D20:H20"/>
    <mergeCell ref="D24:H24"/>
    <mergeCell ref="J23:J24"/>
    <mergeCell ref="I19:I20"/>
    <mergeCell ref="B22:C22"/>
    <mergeCell ref="D21:H21"/>
    <mergeCell ref="L19:L20"/>
    <mergeCell ref="B33:C33"/>
    <mergeCell ref="B30:C30"/>
    <mergeCell ref="K43:M43"/>
    <mergeCell ref="A43:J43"/>
    <mergeCell ref="D35:H35"/>
    <mergeCell ref="D33:H33"/>
    <mergeCell ref="B37:J39"/>
    <mergeCell ref="L39:M39"/>
    <mergeCell ref="L37:M37"/>
    <mergeCell ref="D34:H34"/>
    <mergeCell ref="C8:E8"/>
    <mergeCell ref="D23:H23"/>
    <mergeCell ref="D22:H22"/>
    <mergeCell ref="B24:C24"/>
    <mergeCell ref="B31:C31"/>
    <mergeCell ref="B32:C32"/>
    <mergeCell ref="B11:M11"/>
    <mergeCell ref="J19:K20"/>
    <mergeCell ref="B13:D14"/>
    <mergeCell ref="K10:M10"/>
    <mergeCell ref="L8:M8"/>
    <mergeCell ref="A31:A32"/>
    <mergeCell ref="A29:A30"/>
    <mergeCell ref="B19:C20"/>
    <mergeCell ref="B17:H17"/>
    <mergeCell ref="A23:A24"/>
    <mergeCell ref="A21:A22"/>
    <mergeCell ref="D26:H26"/>
    <mergeCell ref="B21:C21"/>
    <mergeCell ref="D25:H25"/>
    <mergeCell ref="A45:H45"/>
    <mergeCell ref="A35:A36"/>
    <mergeCell ref="A33:A34"/>
    <mergeCell ref="E15:M15"/>
    <mergeCell ref="C15:D15"/>
    <mergeCell ref="L21:L22"/>
    <mergeCell ref="J17:M17"/>
    <mergeCell ref="A44:M44"/>
    <mergeCell ref="A19:A20"/>
    <mergeCell ref="B29:C29"/>
    <mergeCell ref="A27:A28"/>
    <mergeCell ref="A25:A26"/>
    <mergeCell ref="B25:C25"/>
    <mergeCell ref="B26:C26"/>
    <mergeCell ref="B27:C27"/>
    <mergeCell ref="B28:C28"/>
    <mergeCell ref="J33:J34"/>
    <mergeCell ref="J31:J32"/>
    <mergeCell ref="J29:J30"/>
    <mergeCell ref="J27:J28"/>
    <mergeCell ref="L31:L32"/>
    <mergeCell ref="L33:L34"/>
    <mergeCell ref="K33:K34"/>
    <mergeCell ref="L27:L28"/>
    <mergeCell ref="B36:C36"/>
    <mergeCell ref="D36:H36"/>
    <mergeCell ref="B35:C35"/>
    <mergeCell ref="I35:I36"/>
    <mergeCell ref="L35:L36"/>
    <mergeCell ref="K35:K36"/>
    <mergeCell ref="J35:J36"/>
    <mergeCell ref="B23:C23"/>
    <mergeCell ref="K25:K26"/>
    <mergeCell ref="K23:K24"/>
    <mergeCell ref="I23:I24"/>
    <mergeCell ref="L29:L30"/>
    <mergeCell ref="K29:K30"/>
    <mergeCell ref="K27:K28"/>
    <mergeCell ref="L23:L24"/>
    <mergeCell ref="L25:L26"/>
    <mergeCell ref="I25:I26"/>
    <mergeCell ref="I21:I22"/>
    <mergeCell ref="D28:H28"/>
    <mergeCell ref="D27:H27"/>
    <mergeCell ref="J21:J22"/>
    <mergeCell ref="J25:J26"/>
    <mergeCell ref="K31:K32"/>
    <mergeCell ref="D31:H31"/>
    <mergeCell ref="D32:H32"/>
    <mergeCell ref="C1:M1"/>
    <mergeCell ref="C2:M2"/>
    <mergeCell ref="A1:B6"/>
    <mergeCell ref="A7:B7"/>
    <mergeCell ref="C4:F5"/>
    <mergeCell ref="C7:H7"/>
    <mergeCell ref="I4:I5"/>
    <mergeCell ref="K4:M4"/>
    <mergeCell ref="J7:M7"/>
    <mergeCell ref="K5:M5"/>
    <mergeCell ref="G8:J8"/>
    <mergeCell ref="L13:M14"/>
    <mergeCell ref="M19:M36"/>
    <mergeCell ref="D30:H30"/>
    <mergeCell ref="D29:H29"/>
    <mergeCell ref="I33:I34"/>
    <mergeCell ref="I31:I32"/>
    <mergeCell ref="I29:I30"/>
    <mergeCell ref="I27:I28"/>
    <mergeCell ref="K21:K22"/>
  </mergeCells>
  <printOptions/>
  <pageMargins left="0.7874015748031497" right="0.7874015748031497" top="0.5905511811023623" bottom="0.5905511811023623"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codeName="Sheet4"/>
  <dimension ref="A1:J124"/>
  <sheetViews>
    <sheetView zoomScalePageLayoutView="0" workbookViewId="0" topLeftCell="A1">
      <selection activeCell="D20" sqref="D20"/>
    </sheetView>
  </sheetViews>
  <sheetFormatPr defaultColWidth="0" defaultRowHeight="13.5" zeroHeight="1"/>
  <cols>
    <col min="1" max="1" width="34.25390625" style="0" customWidth="1"/>
    <col min="2" max="3" width="9.00390625" style="0" customWidth="1"/>
    <col min="4" max="4" width="22.375" style="0" customWidth="1"/>
    <col min="5" max="6" width="9.00390625" style="0" customWidth="1"/>
    <col min="7" max="7" width="12.50390625" style="0" customWidth="1"/>
    <col min="8" max="8" width="9.00390625" style="0" customWidth="1"/>
    <col min="9" max="9" width="1.00390625" style="0" customWidth="1"/>
    <col min="10" max="16384" width="0" style="0" hidden="1" customWidth="1"/>
  </cols>
  <sheetData>
    <row r="1" spans="1:8" s="41" customFormat="1" ht="19.5" thickTop="1">
      <c r="A1" s="43" t="s">
        <v>132</v>
      </c>
      <c r="B1" s="388" t="s">
        <v>135</v>
      </c>
      <c r="C1" s="388"/>
      <c r="D1" s="388"/>
      <c r="E1" s="388"/>
      <c r="F1" s="388"/>
      <c r="G1" s="388"/>
      <c r="H1" s="389"/>
    </row>
    <row r="2" spans="1:8" ht="18.75">
      <c r="A2" s="44" t="s">
        <v>136</v>
      </c>
      <c r="B2" s="390" t="s">
        <v>142</v>
      </c>
      <c r="C2" s="390"/>
      <c r="D2" s="390"/>
      <c r="E2" s="390"/>
      <c r="F2" s="391"/>
      <c r="G2" s="391"/>
      <c r="H2" s="392"/>
    </row>
    <row r="3" spans="1:8" ht="18.75">
      <c r="A3" s="65" t="s">
        <v>133</v>
      </c>
      <c r="B3" s="393" t="s">
        <v>155</v>
      </c>
      <c r="C3" s="393"/>
      <c r="D3" s="393"/>
      <c r="E3" s="393"/>
      <c r="F3" s="394"/>
      <c r="G3" s="394"/>
      <c r="H3" s="395"/>
    </row>
    <row r="4" spans="1:8" ht="19.5" thickBot="1">
      <c r="A4" s="45" t="s">
        <v>205</v>
      </c>
      <c r="B4" s="402">
        <v>43048</v>
      </c>
      <c r="C4" s="403"/>
      <c r="D4" s="403"/>
      <c r="E4" s="403"/>
      <c r="F4" s="404"/>
      <c r="G4" s="404"/>
      <c r="H4" s="405"/>
    </row>
    <row r="5" ht="15" thickBot="1" thickTop="1"/>
    <row r="6" spans="1:8" s="42" customFormat="1" ht="14.25" thickTop="1">
      <c r="A6" s="46" t="s">
        <v>132</v>
      </c>
      <c r="B6" s="46" t="s">
        <v>136</v>
      </c>
      <c r="C6" s="46" t="s">
        <v>176</v>
      </c>
      <c r="D6" s="46" t="s">
        <v>163</v>
      </c>
      <c r="E6" s="46" t="s">
        <v>11</v>
      </c>
      <c r="F6" s="46" t="s">
        <v>125</v>
      </c>
      <c r="G6" s="46" t="s">
        <v>10</v>
      </c>
      <c r="H6" s="398" t="s">
        <v>198</v>
      </c>
    </row>
    <row r="7" spans="1:8" ht="13.5">
      <c r="A7" s="55" t="s">
        <v>134</v>
      </c>
      <c r="B7" s="55" t="s">
        <v>137</v>
      </c>
      <c r="C7" s="55" t="s">
        <v>150</v>
      </c>
      <c r="D7" s="55" t="s">
        <v>29</v>
      </c>
      <c r="E7" s="55" t="s">
        <v>24</v>
      </c>
      <c r="F7" s="55" t="s">
        <v>127</v>
      </c>
      <c r="G7" s="55" t="s">
        <v>211</v>
      </c>
      <c r="H7" s="399"/>
    </row>
    <row r="8" spans="1:8" ht="13.5">
      <c r="A8" s="55" t="s">
        <v>135</v>
      </c>
      <c r="B8" s="55" t="s">
        <v>138</v>
      </c>
      <c r="C8" s="55" t="s">
        <v>151</v>
      </c>
      <c r="D8" s="55" t="s">
        <v>58</v>
      </c>
      <c r="E8" s="55" t="s">
        <v>25</v>
      </c>
      <c r="F8" s="55" t="s">
        <v>63</v>
      </c>
      <c r="G8" s="55" t="s">
        <v>212</v>
      </c>
      <c r="H8" s="399"/>
    </row>
    <row r="9" spans="1:8" ht="13.5">
      <c r="A9" s="55"/>
      <c r="B9" s="55" t="s">
        <v>139</v>
      </c>
      <c r="C9" s="55" t="s">
        <v>152</v>
      </c>
      <c r="D9" s="55" t="s">
        <v>204</v>
      </c>
      <c r="E9" s="55"/>
      <c r="F9" s="55" t="s">
        <v>223</v>
      </c>
      <c r="G9" s="66" t="s">
        <v>219</v>
      </c>
      <c r="H9" s="399"/>
    </row>
    <row r="10" spans="1:8" ht="13.5">
      <c r="A10" s="55"/>
      <c r="B10" s="55" t="s">
        <v>140</v>
      </c>
      <c r="C10" s="55" t="s">
        <v>153</v>
      </c>
      <c r="D10" s="55" t="s">
        <v>222</v>
      </c>
      <c r="E10" s="55"/>
      <c r="F10" s="55" t="s">
        <v>130</v>
      </c>
      <c r="G10" s="55" t="s">
        <v>218</v>
      </c>
      <c r="H10" s="399"/>
    </row>
    <row r="11" spans="1:8" ht="13.5">
      <c r="A11" s="55"/>
      <c r="B11" s="55" t="s">
        <v>141</v>
      </c>
      <c r="C11" s="55" t="s">
        <v>154</v>
      </c>
      <c r="D11" s="55" t="s">
        <v>221</v>
      </c>
      <c r="E11" s="55"/>
      <c r="F11" s="55" t="s">
        <v>129</v>
      </c>
      <c r="G11" s="55"/>
      <c r="H11" s="399"/>
    </row>
    <row r="12" spans="1:8" ht="13.5">
      <c r="A12" s="55"/>
      <c r="B12" s="55" t="s">
        <v>142</v>
      </c>
      <c r="C12" s="55" t="s">
        <v>155</v>
      </c>
      <c r="D12" s="55" t="s">
        <v>197</v>
      </c>
      <c r="E12" s="55"/>
      <c r="F12" s="55" t="s">
        <v>128</v>
      </c>
      <c r="G12" s="55"/>
      <c r="H12" s="399"/>
    </row>
    <row r="13" spans="1:8" ht="13.5">
      <c r="A13" s="55"/>
      <c r="B13" s="55" t="s">
        <v>143</v>
      </c>
      <c r="C13" s="55" t="s">
        <v>156</v>
      </c>
      <c r="D13" s="55"/>
      <c r="E13" s="55"/>
      <c r="F13" s="55"/>
      <c r="G13" s="55"/>
      <c r="H13" s="399"/>
    </row>
    <row r="14" spans="1:8" ht="13.5">
      <c r="A14" s="55"/>
      <c r="B14" s="55" t="s">
        <v>144</v>
      </c>
      <c r="C14" s="55" t="s">
        <v>157</v>
      </c>
      <c r="D14" s="55"/>
      <c r="E14" s="55"/>
      <c r="F14" s="55"/>
      <c r="G14" s="55"/>
      <c r="H14" s="399"/>
    </row>
    <row r="15" spans="1:8" ht="13.5">
      <c r="A15" s="55"/>
      <c r="B15" s="55" t="s">
        <v>145</v>
      </c>
      <c r="C15" s="55" t="s">
        <v>158</v>
      </c>
      <c r="D15" s="55"/>
      <c r="E15" s="55"/>
      <c r="F15" s="55"/>
      <c r="G15" s="55"/>
      <c r="H15" s="399"/>
    </row>
    <row r="16" spans="1:8" ht="13.5">
      <c r="A16" s="55"/>
      <c r="B16" s="55" t="s">
        <v>146</v>
      </c>
      <c r="C16" s="55" t="s">
        <v>159</v>
      </c>
      <c r="D16" s="55"/>
      <c r="E16" s="55"/>
      <c r="F16" s="55"/>
      <c r="G16" s="55"/>
      <c r="H16" s="399"/>
    </row>
    <row r="17" spans="1:8" ht="13.5">
      <c r="A17" s="55"/>
      <c r="B17" s="55" t="s">
        <v>147</v>
      </c>
      <c r="C17" s="55" t="s">
        <v>160</v>
      </c>
      <c r="D17" s="55"/>
      <c r="E17" s="55"/>
      <c r="F17" s="55"/>
      <c r="G17" s="55"/>
      <c r="H17" s="399"/>
    </row>
    <row r="18" spans="1:8" ht="13.5">
      <c r="A18" s="55"/>
      <c r="B18" s="55" t="s">
        <v>148</v>
      </c>
      <c r="C18" s="55" t="s">
        <v>161</v>
      </c>
      <c r="D18" s="55"/>
      <c r="E18" s="55"/>
      <c r="F18" s="55"/>
      <c r="G18" s="55"/>
      <c r="H18" s="399"/>
    </row>
    <row r="19" spans="1:8" ht="13.5">
      <c r="A19" s="55"/>
      <c r="B19" s="55"/>
      <c r="C19" s="55"/>
      <c r="D19" s="55"/>
      <c r="E19" s="55"/>
      <c r="F19" s="55"/>
      <c r="G19" s="55"/>
      <c r="H19" s="399"/>
    </row>
    <row r="20" ht="13.5">
      <c r="H20" s="400"/>
    </row>
    <row r="21" spans="2:8" ht="13.5">
      <c r="B21" s="57"/>
      <c r="C21" s="58" t="s">
        <v>175</v>
      </c>
      <c r="H21" s="400"/>
    </row>
    <row r="22" spans="2:8" ht="14.25" thickBot="1">
      <c r="B22" s="55"/>
      <c r="C22" s="58" t="s">
        <v>177</v>
      </c>
      <c r="H22" s="401"/>
    </row>
    <row r="23" ht="14.25" thickTop="1">
      <c r="H23" s="54"/>
    </row>
    <row r="24" ht="14.25" hidden="1" thickBot="1">
      <c r="H24" s="54"/>
    </row>
    <row r="25" spans="2:10" ht="14.25" hidden="1" thickBot="1">
      <c r="B25" s="47" t="s">
        <v>149</v>
      </c>
      <c r="C25" s="89" t="s">
        <v>167</v>
      </c>
      <c r="D25" s="396">
        <f>IF(I25="","",VLOOKUP(J25,G25:H123,2))</f>
      </c>
      <c r="G25" s="53">
        <v>0</v>
      </c>
      <c r="H25" s="53" t="s">
        <v>75</v>
      </c>
      <c r="I25" s="56">
        <f>MID('参加申込書'!C42,1,2)</f>
      </c>
      <c r="J25" s="48">
        <f>IF(I25="","",VALUE(I25))</f>
      </c>
    </row>
    <row r="26" spans="2:10" ht="14.25" hidden="1" thickBot="1">
      <c r="B26" s="49">
        <f>IF('参加申込書'!B22:C22="","",'参加申込書'!B22:C22)</f>
      </c>
      <c r="C26" s="50">
        <f>IF('参加申込書'!D22="","",'参加申込書'!D22)</f>
      </c>
      <c r="D26" s="397"/>
      <c r="G26" s="53">
        <v>1</v>
      </c>
      <c r="H26" s="53" t="s">
        <v>76</v>
      </c>
      <c r="I26" s="5"/>
      <c r="J26" s="5"/>
    </row>
    <row r="27" spans="2:10" ht="13.5" hidden="1">
      <c r="B27" s="49">
        <f>IF('参加申込書'!B24:C24="","",'参加申込書'!B24:C24)</f>
      </c>
      <c r="C27" s="50">
        <f>IF('参加申込書'!D24="","",'参加申込書'!D24)</f>
      </c>
      <c r="D27" s="90"/>
      <c r="G27" s="53">
        <v>2</v>
      </c>
      <c r="H27" s="53" t="s">
        <v>77</v>
      </c>
      <c r="I27" s="5"/>
      <c r="J27" s="5"/>
    </row>
    <row r="28" spans="2:10" ht="13.5" hidden="1">
      <c r="B28" s="49">
        <f>IF('参加申込書'!B26:C26="","",'参加申込書'!B26:C26)</f>
      </c>
      <c r="C28" s="50">
        <f>IF('参加申込書'!D26="","",'参加申込書'!D26)</f>
      </c>
      <c r="D28" s="90"/>
      <c r="G28" s="53">
        <v>3</v>
      </c>
      <c r="H28" s="53" t="s">
        <v>78</v>
      </c>
      <c r="I28" s="5"/>
      <c r="J28" s="5"/>
    </row>
    <row r="29" spans="2:10" ht="13.5" hidden="1">
      <c r="B29" s="49">
        <f>IF('参加申込書'!B28:C28="","",'参加申込書'!B28:C28)</f>
      </c>
      <c r="C29" s="50">
        <f>IF('参加申込書'!D28="","",'参加申込書'!D28)</f>
      </c>
      <c r="D29" s="90"/>
      <c r="G29" s="53">
        <v>4</v>
      </c>
      <c r="H29" s="53" t="s">
        <v>75</v>
      </c>
      <c r="I29" s="5"/>
      <c r="J29" s="5"/>
    </row>
    <row r="30" spans="2:10" ht="13.5" hidden="1">
      <c r="B30" s="49">
        <f>IF('参加申込書'!B30:C30="","",'参加申込書'!B30:C30)</f>
      </c>
      <c r="C30" s="50">
        <f>IF('参加申込書'!D30="","",'参加申込書'!D30)</f>
      </c>
      <c r="D30" s="90"/>
      <c r="G30" s="53">
        <v>5</v>
      </c>
      <c r="H30" s="53" t="s">
        <v>75</v>
      </c>
      <c r="I30" s="5"/>
      <c r="J30" s="5"/>
    </row>
    <row r="31" spans="2:10" ht="13.5" hidden="1">
      <c r="B31" s="49">
        <f>IF('参加申込書'!B32:C32="","",'参加申込書'!B32:C32)</f>
      </c>
      <c r="C31" s="50">
        <f>IF('参加申込書'!D32="","",'参加申込書'!D32)</f>
      </c>
      <c r="D31" s="90"/>
      <c r="G31" s="53">
        <v>6</v>
      </c>
      <c r="H31" s="53" t="s">
        <v>75</v>
      </c>
      <c r="I31" s="5"/>
      <c r="J31" s="5"/>
    </row>
    <row r="32" spans="2:10" ht="13.5" hidden="1">
      <c r="B32" s="49">
        <f>IF('参加申込書'!B34:C34="","",'参加申込書'!B34:C34)</f>
      </c>
      <c r="C32" s="50">
        <f>IF('参加申込書'!D34="","",'参加申込書'!D34)</f>
      </c>
      <c r="D32" s="90"/>
      <c r="G32" s="53">
        <v>7</v>
      </c>
      <c r="H32" s="53" t="s">
        <v>75</v>
      </c>
      <c r="I32" s="5"/>
      <c r="J32" s="5"/>
    </row>
    <row r="33" spans="2:10" ht="14.25" hidden="1" thickBot="1">
      <c r="B33" s="51">
        <f>IF('参加申込書'!B36:C36="","",'参加申込書'!B36:C36)</f>
      </c>
      <c r="C33" s="52">
        <f>IF('参加申込書'!D36="","",'参加申込書'!D36)</f>
      </c>
      <c r="D33" s="90"/>
      <c r="G33" s="53">
        <v>8</v>
      </c>
      <c r="H33" s="53" t="s">
        <v>75</v>
      </c>
      <c r="I33" s="5"/>
      <c r="J33" s="5"/>
    </row>
    <row r="34" spans="7:10" ht="13.5" hidden="1">
      <c r="G34" s="53">
        <v>9</v>
      </c>
      <c r="H34" s="53" t="s">
        <v>75</v>
      </c>
      <c r="I34" s="6"/>
      <c r="J34" s="6"/>
    </row>
    <row r="35" spans="7:10" ht="13.5" hidden="1">
      <c r="G35" s="53">
        <v>10</v>
      </c>
      <c r="H35" s="53" t="s">
        <v>79</v>
      </c>
      <c r="I35" s="5"/>
      <c r="J35" s="5"/>
    </row>
    <row r="36" spans="7:10" ht="13.5" hidden="1">
      <c r="G36" s="53">
        <v>11</v>
      </c>
      <c r="H36" s="53" t="s">
        <v>79</v>
      </c>
      <c r="I36" s="5"/>
      <c r="J36" s="5"/>
    </row>
    <row r="37" spans="7:10" ht="13.5" hidden="1">
      <c r="G37" s="53">
        <v>12</v>
      </c>
      <c r="H37" s="53" t="s">
        <v>79</v>
      </c>
      <c r="I37" s="5"/>
      <c r="J37" s="5"/>
    </row>
    <row r="38" spans="7:10" ht="13.5" hidden="1">
      <c r="G38" s="53">
        <v>13</v>
      </c>
      <c r="H38" s="53" t="s">
        <v>79</v>
      </c>
      <c r="I38" s="5"/>
      <c r="J38" s="5"/>
    </row>
    <row r="39" spans="7:10" ht="13.5" hidden="1">
      <c r="G39" s="53">
        <v>14</v>
      </c>
      <c r="H39" s="53" t="s">
        <v>79</v>
      </c>
      <c r="I39" s="5"/>
      <c r="J39" s="5"/>
    </row>
    <row r="40" spans="7:10" ht="13.5" hidden="1">
      <c r="G40" s="53">
        <v>15</v>
      </c>
      <c r="H40" s="53" t="s">
        <v>79</v>
      </c>
      <c r="I40" s="5"/>
      <c r="J40" s="5"/>
    </row>
    <row r="41" spans="7:10" ht="13.5" hidden="1">
      <c r="G41" s="53">
        <v>16</v>
      </c>
      <c r="H41" s="53" t="s">
        <v>79</v>
      </c>
      <c r="I41" s="5"/>
      <c r="J41" s="5"/>
    </row>
    <row r="42" spans="7:10" ht="13.5" hidden="1">
      <c r="G42" s="53">
        <v>17</v>
      </c>
      <c r="H42" s="53" t="s">
        <v>79</v>
      </c>
      <c r="I42" s="5"/>
      <c r="J42" s="5"/>
    </row>
    <row r="43" spans="7:10" ht="13.5" hidden="1">
      <c r="G43" s="53">
        <v>18</v>
      </c>
      <c r="H43" s="53" t="s">
        <v>79</v>
      </c>
      <c r="I43" s="5"/>
      <c r="J43" s="5"/>
    </row>
    <row r="44" spans="7:10" ht="13.5" hidden="1">
      <c r="G44" s="53">
        <v>19</v>
      </c>
      <c r="H44" s="53" t="s">
        <v>79</v>
      </c>
      <c r="I44" s="5"/>
      <c r="J44" s="5"/>
    </row>
    <row r="45" spans="7:10" ht="13.5" hidden="1">
      <c r="G45" s="53">
        <v>20</v>
      </c>
      <c r="H45" s="53" t="s">
        <v>79</v>
      </c>
      <c r="I45" s="5"/>
      <c r="J45" s="5"/>
    </row>
    <row r="46" spans="7:10" ht="13.5" hidden="1">
      <c r="G46" s="53">
        <v>21</v>
      </c>
      <c r="H46" s="53" t="s">
        <v>80</v>
      </c>
      <c r="I46" s="5"/>
      <c r="J46" s="5"/>
    </row>
    <row r="47" spans="7:10" ht="13.5" hidden="1">
      <c r="G47" s="53">
        <v>22</v>
      </c>
      <c r="H47" s="53" t="s">
        <v>80</v>
      </c>
      <c r="I47" s="5"/>
      <c r="J47" s="5"/>
    </row>
    <row r="48" spans="7:10" ht="13.5" hidden="1">
      <c r="G48" s="53">
        <v>23</v>
      </c>
      <c r="H48" s="53" t="s">
        <v>80</v>
      </c>
      <c r="I48" s="5"/>
      <c r="J48" s="5"/>
    </row>
    <row r="49" spans="7:10" ht="13.5" hidden="1">
      <c r="G49" s="53">
        <v>24</v>
      </c>
      <c r="H49" s="53" t="s">
        <v>80</v>
      </c>
      <c r="I49" s="5"/>
      <c r="J49" s="5"/>
    </row>
    <row r="50" spans="7:10" ht="13.5" hidden="1">
      <c r="G50" s="53">
        <v>25</v>
      </c>
      <c r="H50" s="53" t="s">
        <v>80</v>
      </c>
      <c r="I50" s="5"/>
      <c r="J50" s="5"/>
    </row>
    <row r="51" spans="7:10" ht="13.5" hidden="1">
      <c r="G51" s="53">
        <v>26</v>
      </c>
      <c r="H51" s="53" t="s">
        <v>81</v>
      </c>
      <c r="I51" s="5"/>
      <c r="J51" s="5"/>
    </row>
    <row r="52" spans="7:10" ht="13.5" hidden="1">
      <c r="G52" s="53">
        <v>27</v>
      </c>
      <c r="H52" s="53" t="s">
        <v>81</v>
      </c>
      <c r="I52" s="5"/>
      <c r="J52" s="5"/>
    </row>
    <row r="53" spans="7:10" ht="13.5" hidden="1">
      <c r="G53" s="53">
        <v>28</v>
      </c>
      <c r="H53" s="53" t="s">
        <v>81</v>
      </c>
      <c r="I53" s="5"/>
      <c r="J53" s="5"/>
    </row>
    <row r="54" spans="7:10" ht="13.5" hidden="1">
      <c r="G54" s="53">
        <v>29</v>
      </c>
      <c r="H54" s="53" t="s">
        <v>81</v>
      </c>
      <c r="I54" s="5"/>
      <c r="J54" s="5"/>
    </row>
    <row r="55" spans="7:10" ht="13.5" hidden="1">
      <c r="G55" s="53">
        <v>30</v>
      </c>
      <c r="H55" s="53" t="s">
        <v>82</v>
      </c>
      <c r="I55" s="5"/>
      <c r="J55" s="5"/>
    </row>
    <row r="56" spans="7:10" ht="13.5" hidden="1">
      <c r="G56" s="53">
        <v>31</v>
      </c>
      <c r="H56" s="53" t="s">
        <v>82</v>
      </c>
      <c r="I56" s="5"/>
      <c r="J56" s="5"/>
    </row>
    <row r="57" spans="7:10" ht="13.5" hidden="1">
      <c r="G57" s="53">
        <v>32</v>
      </c>
      <c r="H57" s="53" t="s">
        <v>83</v>
      </c>
      <c r="I57" s="5"/>
      <c r="J57" s="5"/>
    </row>
    <row r="58" spans="7:10" ht="13.5" hidden="1">
      <c r="G58" s="53">
        <v>33</v>
      </c>
      <c r="H58" s="53" t="s">
        <v>84</v>
      </c>
      <c r="I58" s="5"/>
      <c r="J58" s="5"/>
    </row>
    <row r="59" spans="7:10" ht="13.5" hidden="1">
      <c r="G59" s="53">
        <v>34</v>
      </c>
      <c r="H59" s="53" t="s">
        <v>84</v>
      </c>
      <c r="I59" s="5"/>
      <c r="J59" s="5"/>
    </row>
    <row r="60" spans="7:10" ht="13.5" hidden="1">
      <c r="G60" s="53">
        <v>35</v>
      </c>
      <c r="H60" s="53" t="s">
        <v>84</v>
      </c>
      <c r="I60" s="5"/>
      <c r="J60" s="5"/>
    </row>
    <row r="61" spans="7:10" ht="13.5" hidden="1">
      <c r="G61" s="53">
        <v>36</v>
      </c>
      <c r="H61" s="53" t="s">
        <v>84</v>
      </c>
      <c r="I61" s="5"/>
      <c r="J61" s="5"/>
    </row>
    <row r="62" spans="7:10" ht="13.5" hidden="1">
      <c r="G62" s="53">
        <v>37</v>
      </c>
      <c r="H62" s="53" t="s">
        <v>85</v>
      </c>
      <c r="I62" s="5"/>
      <c r="J62" s="5"/>
    </row>
    <row r="63" spans="7:10" ht="13.5" hidden="1">
      <c r="G63" s="53">
        <v>38</v>
      </c>
      <c r="H63" s="53" t="s">
        <v>86</v>
      </c>
      <c r="I63" s="5"/>
      <c r="J63" s="5"/>
    </row>
    <row r="64" spans="7:8" ht="13.5" hidden="1">
      <c r="G64" s="53">
        <v>39</v>
      </c>
      <c r="H64" s="53" t="s">
        <v>86</v>
      </c>
    </row>
    <row r="65" spans="7:8" ht="13.5" hidden="1">
      <c r="G65" s="53">
        <v>40</v>
      </c>
      <c r="H65" s="53" t="s">
        <v>87</v>
      </c>
    </row>
    <row r="66" spans="7:8" ht="13.5" hidden="1">
      <c r="G66" s="53">
        <v>41</v>
      </c>
      <c r="H66" s="53" t="s">
        <v>88</v>
      </c>
    </row>
    <row r="67" spans="7:10" ht="13.5" hidden="1">
      <c r="G67" s="53">
        <v>42</v>
      </c>
      <c r="H67" s="53" t="s">
        <v>88</v>
      </c>
      <c r="I67" s="5"/>
      <c r="J67" s="5"/>
    </row>
    <row r="68" spans="7:10" ht="13.5" hidden="1">
      <c r="G68" s="53">
        <v>43</v>
      </c>
      <c r="H68" s="53" t="s">
        <v>88</v>
      </c>
      <c r="I68" s="5"/>
      <c r="J68" s="5"/>
    </row>
    <row r="69" spans="7:10" ht="13.5" hidden="1">
      <c r="G69" s="53">
        <v>44</v>
      </c>
      <c r="H69" s="53" t="s">
        <v>89</v>
      </c>
      <c r="I69" s="5"/>
      <c r="J69" s="5"/>
    </row>
    <row r="70" spans="7:10" ht="13.5" hidden="1">
      <c r="G70" s="53">
        <v>45</v>
      </c>
      <c r="H70" s="53" t="s">
        <v>89</v>
      </c>
      <c r="I70" s="5"/>
      <c r="J70" s="5"/>
    </row>
    <row r="71" spans="7:10" ht="13.5" hidden="1">
      <c r="G71" s="53">
        <v>46</v>
      </c>
      <c r="H71" s="53" t="s">
        <v>89</v>
      </c>
      <c r="I71" s="5"/>
      <c r="J71" s="5"/>
    </row>
    <row r="72" spans="7:10" ht="13.5" hidden="1">
      <c r="G72" s="53">
        <v>47</v>
      </c>
      <c r="H72" s="53" t="s">
        <v>89</v>
      </c>
      <c r="I72" s="5"/>
      <c r="J72" s="5"/>
    </row>
    <row r="73" spans="7:10" ht="13.5" hidden="1">
      <c r="G73" s="53">
        <v>48</v>
      </c>
      <c r="H73" s="53" t="s">
        <v>89</v>
      </c>
      <c r="I73" s="5"/>
      <c r="J73" s="5"/>
    </row>
    <row r="74" spans="7:10" ht="13.5" hidden="1">
      <c r="G74" s="53">
        <v>49</v>
      </c>
      <c r="H74" s="53" t="s">
        <v>89</v>
      </c>
      <c r="I74" s="5"/>
      <c r="J74" s="5"/>
    </row>
    <row r="75" spans="7:10" ht="13.5" hidden="1">
      <c r="G75" s="53">
        <v>50</v>
      </c>
      <c r="H75" s="53" t="s">
        <v>90</v>
      </c>
      <c r="I75" s="5"/>
      <c r="J75" s="5"/>
    </row>
    <row r="76" spans="7:10" ht="13.5" hidden="1">
      <c r="G76" s="53">
        <v>51</v>
      </c>
      <c r="H76" s="53" t="s">
        <v>91</v>
      </c>
      <c r="I76" s="5"/>
      <c r="J76" s="5"/>
    </row>
    <row r="77" spans="7:10" ht="13.5" hidden="1">
      <c r="G77" s="53">
        <v>52</v>
      </c>
      <c r="H77" s="53" t="s">
        <v>92</v>
      </c>
      <c r="I77" s="5"/>
      <c r="J77" s="5"/>
    </row>
    <row r="78" spans="7:10" ht="13.5" hidden="1">
      <c r="G78" s="53">
        <v>53</v>
      </c>
      <c r="H78" s="53" t="s">
        <v>93</v>
      </c>
      <c r="I78" s="5"/>
      <c r="J78" s="5"/>
    </row>
    <row r="79" spans="7:10" ht="13.5" hidden="1">
      <c r="G79" s="53">
        <v>54</v>
      </c>
      <c r="H79" s="53" t="s">
        <v>93</v>
      </c>
      <c r="I79" s="5"/>
      <c r="J79" s="5"/>
    </row>
    <row r="80" spans="7:10" ht="13.5" hidden="1">
      <c r="G80" s="53">
        <v>55</v>
      </c>
      <c r="H80" s="53" t="s">
        <v>93</v>
      </c>
      <c r="I80" s="5"/>
      <c r="J80" s="5"/>
    </row>
    <row r="81" spans="7:10" ht="13.5" hidden="1">
      <c r="G81" s="53">
        <v>56</v>
      </c>
      <c r="H81" s="53" t="s">
        <v>93</v>
      </c>
      <c r="I81" s="5"/>
      <c r="J81" s="5"/>
    </row>
    <row r="82" spans="7:10" ht="13.5" hidden="1">
      <c r="G82" s="53">
        <v>57</v>
      </c>
      <c r="H82" s="53" t="s">
        <v>93</v>
      </c>
      <c r="I82" s="5"/>
      <c r="J82" s="5"/>
    </row>
    <row r="83" spans="7:10" ht="13.5" hidden="1">
      <c r="G83" s="53">
        <v>58</v>
      </c>
      <c r="H83" s="53" t="s">
        <v>93</v>
      </c>
      <c r="I83" s="5"/>
      <c r="J83" s="5"/>
    </row>
    <row r="84" spans="7:10" ht="13.5" hidden="1">
      <c r="G84" s="53">
        <v>59</v>
      </c>
      <c r="H84" s="53" t="s">
        <v>93</v>
      </c>
      <c r="I84" s="5"/>
      <c r="J84" s="5"/>
    </row>
    <row r="85" spans="7:10" ht="13.5" hidden="1">
      <c r="G85" s="53">
        <v>60</v>
      </c>
      <c r="H85" s="53" t="s">
        <v>94</v>
      </c>
      <c r="I85" s="5"/>
      <c r="J85" s="5"/>
    </row>
    <row r="86" spans="7:10" ht="13.5" hidden="1">
      <c r="G86" s="53">
        <v>61</v>
      </c>
      <c r="H86" s="53" t="s">
        <v>94</v>
      </c>
      <c r="I86" s="5"/>
      <c r="J86" s="5"/>
    </row>
    <row r="87" spans="7:10" ht="13.5" hidden="1">
      <c r="G87" s="53">
        <v>62</v>
      </c>
      <c r="H87" s="53" t="s">
        <v>94</v>
      </c>
      <c r="I87" s="5"/>
      <c r="J87" s="5"/>
    </row>
    <row r="88" spans="7:10" ht="13.5" hidden="1">
      <c r="G88" s="53">
        <v>63</v>
      </c>
      <c r="H88" s="53" t="s">
        <v>95</v>
      </c>
      <c r="I88" s="5"/>
      <c r="J88" s="5"/>
    </row>
    <row r="89" spans="7:10" ht="13.5" hidden="1">
      <c r="G89" s="53">
        <v>64</v>
      </c>
      <c r="H89" s="53" t="s">
        <v>96</v>
      </c>
      <c r="I89" s="5"/>
      <c r="J89" s="5"/>
    </row>
    <row r="90" spans="7:10" ht="13.5" hidden="1">
      <c r="G90" s="53">
        <v>65</v>
      </c>
      <c r="H90" s="53" t="s">
        <v>97</v>
      </c>
      <c r="I90" s="5"/>
      <c r="J90" s="5"/>
    </row>
    <row r="91" spans="7:10" ht="13.5" hidden="1">
      <c r="G91" s="53">
        <v>66</v>
      </c>
      <c r="H91" s="53" t="s">
        <v>97</v>
      </c>
      <c r="I91" s="5"/>
      <c r="J91" s="5"/>
    </row>
    <row r="92" spans="7:10" ht="13.5" hidden="1">
      <c r="G92" s="53">
        <v>67</v>
      </c>
      <c r="H92" s="53" t="s">
        <v>97</v>
      </c>
      <c r="I92" s="5"/>
      <c r="J92" s="5"/>
    </row>
    <row r="93" spans="7:10" ht="13.5" hidden="1">
      <c r="G93" s="53">
        <v>68</v>
      </c>
      <c r="H93" s="53" t="s">
        <v>98</v>
      </c>
      <c r="I93" s="5"/>
      <c r="J93" s="5"/>
    </row>
    <row r="94" spans="7:10" ht="13.5" hidden="1">
      <c r="G94" s="53">
        <v>69</v>
      </c>
      <c r="H94" s="53" t="s">
        <v>99</v>
      </c>
      <c r="I94" s="5"/>
      <c r="J94" s="5"/>
    </row>
    <row r="95" spans="7:10" ht="13.5" hidden="1">
      <c r="G95" s="53">
        <v>70</v>
      </c>
      <c r="H95" s="53" t="s">
        <v>100</v>
      </c>
      <c r="I95" s="5"/>
      <c r="J95" s="5"/>
    </row>
    <row r="96" spans="7:10" ht="13.5" hidden="1">
      <c r="G96" s="53">
        <v>71</v>
      </c>
      <c r="H96" s="53" t="s">
        <v>100</v>
      </c>
      <c r="I96" s="5"/>
      <c r="J96" s="5"/>
    </row>
    <row r="97" spans="7:10" ht="13.5" hidden="1">
      <c r="G97" s="53">
        <v>72</v>
      </c>
      <c r="H97" s="53" t="s">
        <v>101</v>
      </c>
      <c r="I97" s="5"/>
      <c r="J97" s="5"/>
    </row>
    <row r="98" spans="7:10" ht="13.5" hidden="1">
      <c r="G98" s="53">
        <v>73</v>
      </c>
      <c r="H98" s="53" t="s">
        <v>101</v>
      </c>
      <c r="I98" s="5"/>
      <c r="J98" s="5"/>
    </row>
    <row r="99" spans="7:10" ht="13.5" hidden="1">
      <c r="G99" s="53">
        <v>74</v>
      </c>
      <c r="H99" s="53" t="s">
        <v>102</v>
      </c>
      <c r="I99" s="5"/>
      <c r="J99" s="5"/>
    </row>
    <row r="100" spans="7:10" ht="13.5" hidden="1">
      <c r="G100" s="53">
        <v>75</v>
      </c>
      <c r="H100" s="53" t="s">
        <v>102</v>
      </c>
      <c r="I100" s="5"/>
      <c r="J100" s="5"/>
    </row>
    <row r="101" spans="7:10" ht="13.5" hidden="1">
      <c r="G101" s="53">
        <v>76</v>
      </c>
      <c r="H101" s="53" t="s">
        <v>103</v>
      </c>
      <c r="I101" s="5"/>
      <c r="J101" s="5"/>
    </row>
    <row r="102" spans="7:10" ht="13.5" hidden="1">
      <c r="G102" s="53">
        <v>77</v>
      </c>
      <c r="H102" s="53" t="s">
        <v>104</v>
      </c>
      <c r="I102" s="5"/>
      <c r="J102" s="5"/>
    </row>
    <row r="103" spans="7:10" ht="13.5" hidden="1">
      <c r="G103" s="53">
        <v>78</v>
      </c>
      <c r="H103" s="53" t="s">
        <v>105</v>
      </c>
      <c r="I103" s="5"/>
      <c r="J103" s="5"/>
    </row>
    <row r="104" spans="7:10" ht="13.5" hidden="1">
      <c r="G104" s="53">
        <v>79</v>
      </c>
      <c r="H104" s="53" t="s">
        <v>106</v>
      </c>
      <c r="I104" s="5"/>
      <c r="J104" s="5"/>
    </row>
    <row r="105" spans="7:10" ht="13.5" hidden="1">
      <c r="G105" s="53">
        <v>80</v>
      </c>
      <c r="H105" s="53" t="s">
        <v>107</v>
      </c>
      <c r="I105" s="5"/>
      <c r="J105" s="5"/>
    </row>
    <row r="106" spans="7:10" ht="13.5" hidden="1">
      <c r="G106" s="53">
        <v>81</v>
      </c>
      <c r="H106" s="53" t="s">
        <v>107</v>
      </c>
      <c r="I106" s="5"/>
      <c r="J106" s="5"/>
    </row>
    <row r="107" spans="7:10" ht="13.5" hidden="1">
      <c r="G107" s="53">
        <v>82</v>
      </c>
      <c r="H107" s="53" t="s">
        <v>107</v>
      </c>
      <c r="I107" s="5"/>
      <c r="J107" s="5"/>
    </row>
    <row r="108" spans="7:10" ht="13.5" hidden="1">
      <c r="G108" s="53">
        <v>83</v>
      </c>
      <c r="H108" s="53" t="s">
        <v>107</v>
      </c>
      <c r="I108" s="5"/>
      <c r="J108" s="5"/>
    </row>
    <row r="109" spans="7:10" ht="13.5" hidden="1">
      <c r="G109" s="53">
        <v>84</v>
      </c>
      <c r="H109" s="53" t="s">
        <v>108</v>
      </c>
      <c r="I109" s="5"/>
      <c r="J109" s="5"/>
    </row>
    <row r="110" spans="7:10" ht="13.5" hidden="1">
      <c r="G110" s="53">
        <v>85</v>
      </c>
      <c r="H110" s="53" t="s">
        <v>109</v>
      </c>
      <c r="I110" s="5"/>
      <c r="J110" s="5"/>
    </row>
    <row r="111" spans="7:10" ht="13.5" hidden="1">
      <c r="G111" s="53">
        <v>86</v>
      </c>
      <c r="H111" s="53" t="s">
        <v>110</v>
      </c>
      <c r="I111" s="5"/>
      <c r="J111" s="5"/>
    </row>
    <row r="112" spans="7:10" ht="13.5" hidden="1">
      <c r="G112" s="53">
        <v>87</v>
      </c>
      <c r="H112" s="53" t="s">
        <v>111</v>
      </c>
      <c r="I112" s="5"/>
      <c r="J112" s="5"/>
    </row>
    <row r="113" spans="7:10" ht="13.5" hidden="1">
      <c r="G113" s="53">
        <v>88</v>
      </c>
      <c r="H113" s="53" t="s">
        <v>112</v>
      </c>
      <c r="I113" s="5"/>
      <c r="J113" s="5"/>
    </row>
    <row r="114" spans="7:10" ht="13.5" hidden="1">
      <c r="G114" s="53">
        <v>89</v>
      </c>
      <c r="H114" s="53" t="s">
        <v>113</v>
      </c>
      <c r="I114" s="5"/>
      <c r="J114" s="5"/>
    </row>
    <row r="115" spans="7:10" ht="13.5" hidden="1">
      <c r="G115" s="53">
        <v>90</v>
      </c>
      <c r="H115" s="53" t="s">
        <v>114</v>
      </c>
      <c r="I115" s="5"/>
      <c r="J115" s="5"/>
    </row>
    <row r="116" spans="7:10" ht="13.5" hidden="1">
      <c r="G116" s="53">
        <v>91</v>
      </c>
      <c r="H116" s="53" t="s">
        <v>115</v>
      </c>
      <c r="I116" s="5"/>
      <c r="J116" s="5"/>
    </row>
    <row r="117" spans="7:10" ht="13.5" hidden="1">
      <c r="G117" s="53">
        <v>92</v>
      </c>
      <c r="H117" s="53" t="s">
        <v>116</v>
      </c>
      <c r="I117" s="5"/>
      <c r="J117" s="5"/>
    </row>
    <row r="118" spans="7:10" ht="13.5" hidden="1">
      <c r="G118" s="53">
        <v>93</v>
      </c>
      <c r="H118" s="53" t="s">
        <v>117</v>
      </c>
      <c r="I118" s="5"/>
      <c r="J118" s="5"/>
    </row>
    <row r="119" spans="7:10" ht="13.5" hidden="1">
      <c r="G119" s="53">
        <v>94</v>
      </c>
      <c r="H119" s="53" t="s">
        <v>118</v>
      </c>
      <c r="I119" s="5"/>
      <c r="J119" s="5"/>
    </row>
    <row r="120" spans="7:10" ht="13.5" hidden="1">
      <c r="G120" s="53">
        <v>95</v>
      </c>
      <c r="H120" s="53" t="s">
        <v>118</v>
      </c>
      <c r="I120" s="5"/>
      <c r="J120" s="5"/>
    </row>
    <row r="121" spans="7:10" ht="13.5" hidden="1">
      <c r="G121" s="53">
        <v>96</v>
      </c>
      <c r="H121" s="53" t="s">
        <v>119</v>
      </c>
      <c r="I121" s="5"/>
      <c r="J121" s="5"/>
    </row>
    <row r="122" spans="7:10" ht="13.5" hidden="1">
      <c r="G122" s="53">
        <v>97</v>
      </c>
      <c r="H122" s="53" t="s">
        <v>119</v>
      </c>
      <c r="I122" s="5"/>
      <c r="J122" s="5"/>
    </row>
    <row r="123" spans="7:10" ht="13.5" hidden="1">
      <c r="G123" s="53">
        <v>98</v>
      </c>
      <c r="H123" s="53" t="s">
        <v>120</v>
      </c>
      <c r="I123" s="5"/>
      <c r="J123" s="5"/>
    </row>
    <row r="124" spans="7:8" ht="13.5" hidden="1">
      <c r="G124" s="53">
        <v>99</v>
      </c>
      <c r="H124" s="53" t="s">
        <v>121</v>
      </c>
    </row>
  </sheetData>
  <sheetProtection/>
  <mergeCells count="6">
    <mergeCell ref="B1:H1"/>
    <mergeCell ref="B2:H2"/>
    <mergeCell ref="B3:H3"/>
    <mergeCell ref="D25:D26"/>
    <mergeCell ref="H6:H22"/>
    <mergeCell ref="B4:H4"/>
  </mergeCells>
  <dataValidations count="3">
    <dataValidation type="list" allowBlank="1" showInputMessage="1" showErrorMessage="1" sqref="B1:H1">
      <formula1>$A$7:$A$19</formula1>
    </dataValidation>
    <dataValidation type="list" allowBlank="1" showInputMessage="1" showErrorMessage="1" sqref="B2:H2">
      <formula1>$B$7:$B$19</formula1>
    </dataValidation>
    <dataValidation type="list" allowBlank="1" showInputMessage="1" showErrorMessage="1" sqref="B3:H3">
      <formula1>$C$7:$C$19</formula1>
    </dataValidation>
  </dataValidation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CA7"/>
  <sheetViews>
    <sheetView zoomScale="115" zoomScaleNormal="115" zoomScalePageLayoutView="0" workbookViewId="0" topLeftCell="A1">
      <selection activeCell="A4" sqref="A4:BR4"/>
    </sheetView>
  </sheetViews>
  <sheetFormatPr defaultColWidth="0" defaultRowHeight="13.5" zeroHeight="1"/>
  <cols>
    <col min="1" max="1" width="9.00390625" style="26" customWidth="1"/>
    <col min="2" max="2" width="17.875" style="26" hidden="1" customWidth="1"/>
    <col min="3" max="67" width="9.00390625" style="26" hidden="1" customWidth="1"/>
    <col min="68" max="68" width="11.125" style="26" hidden="1" customWidth="1"/>
    <col min="69" max="69" width="9.00390625" style="26" hidden="1" customWidth="1"/>
    <col min="70" max="79" width="9.00390625" style="26" customWidth="1"/>
    <col min="80" max="88" width="9.00390625" style="26" hidden="1" customWidth="1"/>
    <col min="89" max="16384" width="0" style="26" hidden="1" customWidth="1"/>
  </cols>
  <sheetData>
    <row r="1" spans="1:2" ht="24.75" thickBot="1">
      <c r="A1" s="33" t="s">
        <v>73</v>
      </c>
      <c r="B1" s="33"/>
    </row>
    <row r="2" spans="1:79" ht="15" customHeight="1" thickTop="1">
      <c r="A2" s="33"/>
      <c r="B2" s="406"/>
      <c r="C2" s="407"/>
      <c r="D2" s="408"/>
      <c r="E2" s="409" t="s">
        <v>182</v>
      </c>
      <c r="F2" s="409"/>
      <c r="G2" s="409"/>
      <c r="H2" s="409"/>
      <c r="I2" s="409"/>
      <c r="J2" s="409"/>
      <c r="K2" s="409"/>
      <c r="L2" s="409" t="s">
        <v>183</v>
      </c>
      <c r="M2" s="409"/>
      <c r="N2" s="409"/>
      <c r="O2" s="409"/>
      <c r="P2" s="409"/>
      <c r="Q2" s="409"/>
      <c r="R2" s="409" t="s">
        <v>184</v>
      </c>
      <c r="S2" s="409"/>
      <c r="T2" s="409"/>
      <c r="U2" s="409"/>
      <c r="V2" s="409"/>
      <c r="W2" s="409"/>
      <c r="X2" s="409" t="s">
        <v>185</v>
      </c>
      <c r="Y2" s="409"/>
      <c r="Z2" s="409"/>
      <c r="AA2" s="409"/>
      <c r="AB2" s="409"/>
      <c r="AC2" s="409"/>
      <c r="AD2" s="409" t="s">
        <v>186</v>
      </c>
      <c r="AE2" s="409"/>
      <c r="AF2" s="409"/>
      <c r="AG2" s="409"/>
      <c r="AH2" s="409"/>
      <c r="AI2" s="409"/>
      <c r="AJ2" s="409" t="s">
        <v>187</v>
      </c>
      <c r="AK2" s="409"/>
      <c r="AL2" s="409"/>
      <c r="AM2" s="409"/>
      <c r="AN2" s="409"/>
      <c r="AO2" s="409"/>
      <c r="AP2" s="409" t="s">
        <v>188</v>
      </c>
      <c r="AQ2" s="409"/>
      <c r="AR2" s="409"/>
      <c r="AS2" s="409"/>
      <c r="AT2" s="409"/>
      <c r="AU2" s="409"/>
      <c r="AV2" s="409" t="s">
        <v>189</v>
      </c>
      <c r="AW2" s="409"/>
      <c r="AX2" s="409"/>
      <c r="AY2" s="409"/>
      <c r="AZ2" s="409"/>
      <c r="BA2" s="409"/>
      <c r="BB2" s="409" t="s">
        <v>190</v>
      </c>
      <c r="BC2" s="409"/>
      <c r="BD2" s="409"/>
      <c r="BE2" s="409"/>
      <c r="BF2" s="409"/>
      <c r="BG2" s="409"/>
      <c r="BH2" s="415" t="s">
        <v>214</v>
      </c>
      <c r="BI2" s="416"/>
      <c r="BJ2" s="415" t="s">
        <v>215</v>
      </c>
      <c r="BK2" s="416"/>
      <c r="BL2" s="409" t="s">
        <v>191</v>
      </c>
      <c r="BM2" s="409"/>
      <c r="BN2" s="409"/>
      <c r="BO2" s="409"/>
      <c r="BP2" s="409" t="s">
        <v>194</v>
      </c>
      <c r="BQ2" s="409"/>
      <c r="BT2" s="411" t="s">
        <v>199</v>
      </c>
      <c r="BU2" s="412"/>
      <c r="BV2" s="412"/>
      <c r="BW2" s="412"/>
      <c r="BX2" s="412"/>
      <c r="BY2" s="412"/>
      <c r="BZ2" s="412"/>
      <c r="CA2" s="64"/>
    </row>
    <row r="3" spans="1:79" ht="18" thickBot="1">
      <c r="A3" s="27"/>
      <c r="B3" s="60" t="s">
        <v>178</v>
      </c>
      <c r="C3" s="59" t="s">
        <v>50</v>
      </c>
      <c r="D3" s="59" t="s">
        <v>213</v>
      </c>
      <c r="E3" s="59" t="s">
        <v>179</v>
      </c>
      <c r="F3" s="59" t="s">
        <v>19</v>
      </c>
      <c r="G3" s="59" t="s">
        <v>180</v>
      </c>
      <c r="H3" s="59" t="s">
        <v>3</v>
      </c>
      <c r="I3" s="60" t="s">
        <v>51</v>
      </c>
      <c r="J3" s="60" t="s">
        <v>4</v>
      </c>
      <c r="K3" s="60" t="s">
        <v>181</v>
      </c>
      <c r="L3" s="60" t="s">
        <v>149</v>
      </c>
      <c r="M3" s="59" t="s">
        <v>61</v>
      </c>
      <c r="N3" s="59" t="s">
        <v>52</v>
      </c>
      <c r="O3" s="59" t="s">
        <v>11</v>
      </c>
      <c r="P3" s="59" t="s">
        <v>126</v>
      </c>
      <c r="Q3" s="59" t="s">
        <v>10</v>
      </c>
      <c r="R3" s="60" t="s">
        <v>149</v>
      </c>
      <c r="S3" s="59" t="s">
        <v>61</v>
      </c>
      <c r="T3" s="59" t="s">
        <v>52</v>
      </c>
      <c r="U3" s="59" t="s">
        <v>11</v>
      </c>
      <c r="V3" s="59" t="s">
        <v>126</v>
      </c>
      <c r="W3" s="59" t="s">
        <v>10</v>
      </c>
      <c r="X3" s="60" t="s">
        <v>149</v>
      </c>
      <c r="Y3" s="59" t="s">
        <v>61</v>
      </c>
      <c r="Z3" s="59" t="s">
        <v>52</v>
      </c>
      <c r="AA3" s="59" t="s">
        <v>11</v>
      </c>
      <c r="AB3" s="59" t="s">
        <v>126</v>
      </c>
      <c r="AC3" s="59" t="s">
        <v>10</v>
      </c>
      <c r="AD3" s="60" t="s">
        <v>149</v>
      </c>
      <c r="AE3" s="59" t="s">
        <v>61</v>
      </c>
      <c r="AF3" s="59" t="s">
        <v>52</v>
      </c>
      <c r="AG3" s="59" t="s">
        <v>11</v>
      </c>
      <c r="AH3" s="59" t="s">
        <v>126</v>
      </c>
      <c r="AI3" s="59" t="s">
        <v>10</v>
      </c>
      <c r="AJ3" s="60" t="s">
        <v>149</v>
      </c>
      <c r="AK3" s="59" t="s">
        <v>61</v>
      </c>
      <c r="AL3" s="59" t="s">
        <v>52</v>
      </c>
      <c r="AM3" s="59" t="s">
        <v>11</v>
      </c>
      <c r="AN3" s="59" t="s">
        <v>126</v>
      </c>
      <c r="AO3" s="59" t="s">
        <v>10</v>
      </c>
      <c r="AP3" s="60" t="s">
        <v>149</v>
      </c>
      <c r="AQ3" s="59" t="s">
        <v>61</v>
      </c>
      <c r="AR3" s="59" t="s">
        <v>52</v>
      </c>
      <c r="AS3" s="59" t="s">
        <v>11</v>
      </c>
      <c r="AT3" s="59" t="s">
        <v>126</v>
      </c>
      <c r="AU3" s="59" t="s">
        <v>10</v>
      </c>
      <c r="AV3" s="60" t="s">
        <v>149</v>
      </c>
      <c r="AW3" s="59" t="s">
        <v>61</v>
      </c>
      <c r="AX3" s="59" t="s">
        <v>52</v>
      </c>
      <c r="AY3" s="59" t="s">
        <v>11</v>
      </c>
      <c r="AZ3" s="59" t="s">
        <v>126</v>
      </c>
      <c r="BA3" s="59" t="s">
        <v>10</v>
      </c>
      <c r="BB3" s="60" t="s">
        <v>149</v>
      </c>
      <c r="BC3" s="59" t="s">
        <v>61</v>
      </c>
      <c r="BD3" s="59" t="s">
        <v>52</v>
      </c>
      <c r="BE3" s="59" t="s">
        <v>11</v>
      </c>
      <c r="BF3" s="59" t="s">
        <v>126</v>
      </c>
      <c r="BG3" s="59" t="s">
        <v>10</v>
      </c>
      <c r="BH3" s="59" t="s">
        <v>61</v>
      </c>
      <c r="BI3" s="59" t="s">
        <v>19</v>
      </c>
      <c r="BJ3" s="59" t="s">
        <v>61</v>
      </c>
      <c r="BK3" s="59" t="s">
        <v>19</v>
      </c>
      <c r="BL3" s="59" t="s">
        <v>164</v>
      </c>
      <c r="BM3" s="59" t="s">
        <v>192</v>
      </c>
      <c r="BN3" s="59" t="s">
        <v>193</v>
      </c>
      <c r="BO3" s="59" t="s">
        <v>12</v>
      </c>
      <c r="BP3" s="59" t="s">
        <v>195</v>
      </c>
      <c r="BQ3" s="59" t="s">
        <v>196</v>
      </c>
      <c r="BR3" s="28"/>
      <c r="BT3" s="413"/>
      <c r="BU3" s="414"/>
      <c r="BV3" s="414"/>
      <c r="BW3" s="414"/>
      <c r="BX3" s="414"/>
      <c r="BY3" s="414"/>
      <c r="BZ3" s="414"/>
      <c r="CA3" s="64"/>
    </row>
    <row r="4" spans="1:79" ht="14.25" thickTop="1">
      <c r="A4" s="38"/>
      <c r="B4" s="62" t="str">
        <f>'参加申込書'!F12</f>
        <v>《選んで下さい》</v>
      </c>
      <c r="C4" s="62">
        <f>'参加申込書'!B14</f>
        <v>0</v>
      </c>
      <c r="D4" s="62">
        <f>'参加申込書'!B13</f>
        <v>0</v>
      </c>
      <c r="E4" s="62">
        <f>'参加申込書'!D41</f>
        <v>0</v>
      </c>
      <c r="F4" s="62">
        <f>'参加申込書'!D40</f>
        <v>0</v>
      </c>
      <c r="G4" s="62">
        <f>'参加申込書'!C42</f>
        <v>0</v>
      </c>
      <c r="H4" s="62">
        <f>'参加申込書'!G42</f>
        <v>0</v>
      </c>
      <c r="I4" s="63">
        <f>'設定'!D25</f>
      </c>
      <c r="J4" s="63">
        <f>'参加申込書'!D43</f>
        <v>0</v>
      </c>
      <c r="K4" s="63">
        <f>'参加申込書'!I43</f>
        <v>0</v>
      </c>
      <c r="L4" s="63">
        <f>'参加申込書'!B22</f>
        <v>0</v>
      </c>
      <c r="M4" s="62">
        <f>'参加申込書'!D22</f>
        <v>0</v>
      </c>
      <c r="N4" s="62">
        <f>'参加申込書'!D21</f>
        <v>0</v>
      </c>
      <c r="O4" s="62">
        <f>'参加申込書'!I21</f>
        <v>0</v>
      </c>
      <c r="P4" s="62">
        <f>'参加申込書'!K21</f>
        <v>0</v>
      </c>
      <c r="Q4" s="62">
        <f>'参加申込書'!J21</f>
        <v>0</v>
      </c>
      <c r="R4" s="62">
        <f>'参加申込書'!B24</f>
        <v>0</v>
      </c>
      <c r="S4" s="62">
        <f>'参加申込書'!D24</f>
        <v>0</v>
      </c>
      <c r="T4" s="62">
        <f>'参加申込書'!D23</f>
        <v>0</v>
      </c>
      <c r="U4" s="62">
        <f>'参加申込書'!I23</f>
        <v>0</v>
      </c>
      <c r="V4" s="62">
        <f>'参加申込書'!K23</f>
        <v>0</v>
      </c>
      <c r="W4" s="62">
        <f>'参加申込書'!J23</f>
        <v>0</v>
      </c>
      <c r="X4" s="62">
        <f>'参加申込書'!B26</f>
        <v>0</v>
      </c>
      <c r="Y4" s="62">
        <f>'参加申込書'!D26</f>
        <v>0</v>
      </c>
      <c r="Z4" s="62">
        <f>'参加申込書'!D25</f>
        <v>0</v>
      </c>
      <c r="AA4" s="62">
        <f>'参加申込書'!I25</f>
        <v>0</v>
      </c>
      <c r="AB4" s="62">
        <f>'参加申込書'!K25</f>
        <v>0</v>
      </c>
      <c r="AC4" s="62">
        <f>'参加申込書'!J25</f>
        <v>0</v>
      </c>
      <c r="AD4" s="62">
        <f>'参加申込書'!B28</f>
        <v>0</v>
      </c>
      <c r="AE4" s="62">
        <f>'参加申込書'!D28</f>
        <v>0</v>
      </c>
      <c r="AF4" s="62">
        <f>'参加申込書'!D27</f>
        <v>0</v>
      </c>
      <c r="AG4" s="62">
        <f>'参加申込書'!I27</f>
        <v>0</v>
      </c>
      <c r="AH4" s="62">
        <f>'参加申込書'!K27</f>
        <v>0</v>
      </c>
      <c r="AI4" s="62">
        <f>'参加申込書'!J27</f>
        <v>0</v>
      </c>
      <c r="AJ4" s="62">
        <f>'参加申込書'!B30</f>
        <v>0</v>
      </c>
      <c r="AK4" s="62">
        <f>'参加申込書'!D30</f>
        <v>0</v>
      </c>
      <c r="AL4" s="62">
        <f>'参加申込書'!D29</f>
        <v>0</v>
      </c>
      <c r="AM4" s="62">
        <f>'参加申込書'!I29</f>
        <v>0</v>
      </c>
      <c r="AN4" s="62">
        <f>'参加申込書'!K29</f>
        <v>0</v>
      </c>
      <c r="AO4" s="62">
        <f>'参加申込書'!J29</f>
        <v>0</v>
      </c>
      <c r="AP4" s="62">
        <f>'参加申込書'!B32</f>
        <v>0</v>
      </c>
      <c r="AQ4" s="62">
        <f>'参加申込書'!D32</f>
        <v>0</v>
      </c>
      <c r="AR4" s="62">
        <f>'参加申込書'!D31</f>
        <v>0</v>
      </c>
      <c r="AS4" s="62">
        <f>'参加申込書'!I31</f>
        <v>0</v>
      </c>
      <c r="AT4" s="62">
        <f>'参加申込書'!K31</f>
        <v>0</v>
      </c>
      <c r="AU4" s="62">
        <f>'参加申込書'!J31</f>
        <v>0</v>
      </c>
      <c r="AV4" s="62">
        <f>'参加申込書'!B34</f>
        <v>0</v>
      </c>
      <c r="AW4" s="62">
        <f>'参加申込書'!D34</f>
        <v>0</v>
      </c>
      <c r="AX4" s="62">
        <f>'参加申込書'!D33</f>
        <v>0</v>
      </c>
      <c r="AY4" s="62">
        <f>'参加申込書'!I33</f>
        <v>0</v>
      </c>
      <c r="AZ4" s="62">
        <f>'参加申込書'!K33</f>
        <v>0</v>
      </c>
      <c r="BA4" s="62">
        <f>'参加申込書'!J33</f>
        <v>0</v>
      </c>
      <c r="BB4" s="62">
        <f>'参加申込書'!B36</f>
        <v>0</v>
      </c>
      <c r="BC4" s="62">
        <f>'参加申込書'!D36</f>
        <v>0</v>
      </c>
      <c r="BD4" s="62">
        <f>'参加申込書'!D35</f>
        <v>0</v>
      </c>
      <c r="BE4" s="62">
        <f>'参加申込書'!I35</f>
        <v>0</v>
      </c>
      <c r="BF4" s="62">
        <f>'参加申込書'!K35</f>
        <v>0</v>
      </c>
      <c r="BG4" s="62">
        <f>'参加申込書'!J35</f>
        <v>0</v>
      </c>
      <c r="BH4" s="62">
        <f>'参加申込書'!D17</f>
        <v>0</v>
      </c>
      <c r="BI4" s="62">
        <f>'参加申込書'!K17</f>
        <v>0</v>
      </c>
      <c r="BJ4" s="62">
        <f>'参加申込書'!D18</f>
        <v>0</v>
      </c>
      <c r="BK4" s="62">
        <f>'参加申込書'!K18</f>
        <v>0</v>
      </c>
      <c r="BL4" s="62">
        <f>'参加申込書'!B37</f>
        <v>0</v>
      </c>
      <c r="BM4" s="62">
        <f>'参加申込書'!E37</f>
        <v>0</v>
      </c>
      <c r="BN4" s="62">
        <f>'参加申込書'!H37</f>
        <v>0</v>
      </c>
      <c r="BO4" s="38">
        <f>'参加申込書'!M37</f>
      </c>
      <c r="BP4" s="61">
        <f>'参加申込書'!G44</f>
        <v>0</v>
      </c>
      <c r="BQ4" s="61">
        <f>'参加申込書'!G45</f>
        <v>0</v>
      </c>
      <c r="BR4" s="38"/>
      <c r="BS4" s="410" t="s">
        <v>216</v>
      </c>
      <c r="BT4" s="410"/>
      <c r="BU4" s="410"/>
      <c r="BV4" s="410"/>
      <c r="BW4" s="410"/>
      <c r="BX4" s="410"/>
      <c r="BY4" s="410"/>
      <c r="BZ4" s="410"/>
      <c r="CA4" s="410"/>
    </row>
    <row r="5" spans="2:69" s="32" customFormat="1" ht="13.5">
      <c r="B5" s="32">
        <v>1</v>
      </c>
      <c r="C5" s="32">
        <f>B5+1</f>
        <v>2</v>
      </c>
      <c r="D5" s="32">
        <f aca="true" t="shared" si="0" ref="D5:BQ5">C5+1</f>
        <v>3</v>
      </c>
      <c r="E5" s="32">
        <f t="shared" si="0"/>
        <v>4</v>
      </c>
      <c r="F5" s="32">
        <f t="shared" si="0"/>
        <v>5</v>
      </c>
      <c r="G5" s="32">
        <f t="shared" si="0"/>
        <v>6</v>
      </c>
      <c r="H5" s="32">
        <f t="shared" si="0"/>
        <v>7</v>
      </c>
      <c r="I5" s="32">
        <f t="shared" si="0"/>
        <v>8</v>
      </c>
      <c r="J5" s="32">
        <f t="shared" si="0"/>
        <v>9</v>
      </c>
      <c r="K5" s="32">
        <f t="shared" si="0"/>
        <v>10</v>
      </c>
      <c r="L5" s="32">
        <f t="shared" si="0"/>
        <v>11</v>
      </c>
      <c r="M5" s="32">
        <f t="shared" si="0"/>
        <v>12</v>
      </c>
      <c r="N5" s="32">
        <f t="shared" si="0"/>
        <v>13</v>
      </c>
      <c r="O5" s="32">
        <f t="shared" si="0"/>
        <v>14</v>
      </c>
      <c r="P5" s="32">
        <f t="shared" si="0"/>
        <v>15</v>
      </c>
      <c r="Q5" s="32">
        <f t="shared" si="0"/>
        <v>16</v>
      </c>
      <c r="R5" s="32">
        <f t="shared" si="0"/>
        <v>17</v>
      </c>
      <c r="S5" s="32">
        <f t="shared" si="0"/>
        <v>18</v>
      </c>
      <c r="T5" s="32">
        <f t="shared" si="0"/>
        <v>19</v>
      </c>
      <c r="U5" s="32">
        <f t="shared" si="0"/>
        <v>20</v>
      </c>
      <c r="V5" s="32">
        <f t="shared" si="0"/>
        <v>21</v>
      </c>
      <c r="W5" s="32">
        <f t="shared" si="0"/>
        <v>22</v>
      </c>
      <c r="X5" s="32">
        <f t="shared" si="0"/>
        <v>23</v>
      </c>
      <c r="Y5" s="32">
        <f t="shared" si="0"/>
        <v>24</v>
      </c>
      <c r="Z5" s="32">
        <f t="shared" si="0"/>
        <v>25</v>
      </c>
      <c r="AA5" s="32">
        <f t="shared" si="0"/>
        <v>26</v>
      </c>
      <c r="AB5" s="32">
        <f t="shared" si="0"/>
        <v>27</v>
      </c>
      <c r="AC5" s="32">
        <f t="shared" si="0"/>
        <v>28</v>
      </c>
      <c r="AD5" s="32">
        <f t="shared" si="0"/>
        <v>29</v>
      </c>
      <c r="AE5" s="32">
        <f t="shared" si="0"/>
        <v>30</v>
      </c>
      <c r="AF5" s="32">
        <f t="shared" si="0"/>
        <v>31</v>
      </c>
      <c r="AG5" s="32">
        <f t="shared" si="0"/>
        <v>32</v>
      </c>
      <c r="AH5" s="32">
        <f t="shared" si="0"/>
        <v>33</v>
      </c>
      <c r="AI5" s="32">
        <f t="shared" si="0"/>
        <v>34</v>
      </c>
      <c r="AJ5" s="32">
        <f t="shared" si="0"/>
        <v>35</v>
      </c>
      <c r="AK5" s="32">
        <f t="shared" si="0"/>
        <v>36</v>
      </c>
      <c r="AL5" s="32">
        <f t="shared" si="0"/>
        <v>37</v>
      </c>
      <c r="AM5" s="32">
        <f t="shared" si="0"/>
        <v>38</v>
      </c>
      <c r="AN5" s="32">
        <f t="shared" si="0"/>
        <v>39</v>
      </c>
      <c r="AO5" s="32">
        <f t="shared" si="0"/>
        <v>40</v>
      </c>
      <c r="AP5" s="32">
        <f t="shared" si="0"/>
        <v>41</v>
      </c>
      <c r="AQ5" s="32">
        <f t="shared" si="0"/>
        <v>42</v>
      </c>
      <c r="AR5" s="32">
        <f t="shared" si="0"/>
        <v>43</v>
      </c>
      <c r="AS5" s="32">
        <f t="shared" si="0"/>
        <v>44</v>
      </c>
      <c r="AT5" s="32">
        <f t="shared" si="0"/>
        <v>45</v>
      </c>
      <c r="AU5" s="32">
        <f t="shared" si="0"/>
        <v>46</v>
      </c>
      <c r="AV5" s="32">
        <f t="shared" si="0"/>
        <v>47</v>
      </c>
      <c r="AW5" s="32">
        <f t="shared" si="0"/>
        <v>48</v>
      </c>
      <c r="AX5" s="32">
        <f t="shared" si="0"/>
        <v>49</v>
      </c>
      <c r="AY5" s="32">
        <f t="shared" si="0"/>
        <v>50</v>
      </c>
      <c r="AZ5" s="32">
        <f t="shared" si="0"/>
        <v>51</v>
      </c>
      <c r="BA5" s="32">
        <f t="shared" si="0"/>
        <v>52</v>
      </c>
      <c r="BB5" s="32">
        <f t="shared" si="0"/>
        <v>53</v>
      </c>
      <c r="BC5" s="32">
        <f t="shared" si="0"/>
        <v>54</v>
      </c>
      <c r="BD5" s="32">
        <f t="shared" si="0"/>
        <v>55</v>
      </c>
      <c r="BE5" s="32">
        <f t="shared" si="0"/>
        <v>56</v>
      </c>
      <c r="BF5" s="32">
        <f t="shared" si="0"/>
        <v>57</v>
      </c>
      <c r="BG5" s="32">
        <f t="shared" si="0"/>
        <v>58</v>
      </c>
      <c r="BH5" s="32">
        <f t="shared" si="0"/>
        <v>59</v>
      </c>
      <c r="BI5" s="32">
        <f t="shared" si="0"/>
        <v>60</v>
      </c>
      <c r="BJ5" s="32">
        <f t="shared" si="0"/>
        <v>61</v>
      </c>
      <c r="BK5" s="32">
        <f t="shared" si="0"/>
        <v>62</v>
      </c>
      <c r="BL5" s="32">
        <f t="shared" si="0"/>
        <v>63</v>
      </c>
      <c r="BM5" s="32">
        <f t="shared" si="0"/>
        <v>64</v>
      </c>
      <c r="BN5" s="32">
        <f t="shared" si="0"/>
        <v>65</v>
      </c>
      <c r="BO5" s="32">
        <f t="shared" si="0"/>
        <v>66</v>
      </c>
      <c r="BP5" s="32">
        <f t="shared" si="0"/>
        <v>67</v>
      </c>
      <c r="BQ5" s="32">
        <f t="shared" si="0"/>
        <v>68</v>
      </c>
    </row>
    <row r="6" spans="1:69" ht="13.5" hidden="1">
      <c r="A6" s="37" t="s">
        <v>74</v>
      </c>
      <c r="B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t="s">
        <v>74</v>
      </c>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row>
    <row r="7" spans="1:69" ht="226.5" customHeight="1" hidden="1">
      <c r="A7" s="40" t="s">
        <v>123</v>
      </c>
      <c r="B7" s="40"/>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40" t="s">
        <v>122</v>
      </c>
      <c r="AG7" s="40"/>
      <c r="AH7" s="40"/>
      <c r="AI7" s="40"/>
      <c r="AJ7" s="40"/>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row>
  </sheetData>
  <sheetProtection/>
  <mergeCells count="16">
    <mergeCell ref="X2:AC2"/>
    <mergeCell ref="BS4:CA4"/>
    <mergeCell ref="BT2:BZ3"/>
    <mergeCell ref="BB2:BG2"/>
    <mergeCell ref="BH2:BI2"/>
    <mergeCell ref="BJ2:BK2"/>
    <mergeCell ref="B2:D2"/>
    <mergeCell ref="BL2:BO2"/>
    <mergeCell ref="BP2:BQ2"/>
    <mergeCell ref="AD2:AI2"/>
    <mergeCell ref="AJ2:AO2"/>
    <mergeCell ref="AP2:AU2"/>
    <mergeCell ref="AV2:BA2"/>
    <mergeCell ref="E2:K2"/>
    <mergeCell ref="L2:Q2"/>
    <mergeCell ref="R2:W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yumigon</dc:creator>
  <cp:keywords/>
  <dc:description/>
  <cp:lastModifiedBy>もみたん</cp:lastModifiedBy>
  <cp:lastPrinted>2017-06-22T21:40:06Z</cp:lastPrinted>
  <dcterms:created xsi:type="dcterms:W3CDTF">2006-05-02T07:53:03Z</dcterms:created>
  <dcterms:modified xsi:type="dcterms:W3CDTF">2017-10-23T11:40:25Z</dcterms:modified>
  <cp:category/>
  <cp:version/>
  <cp:contentType/>
  <cp:contentStatus/>
</cp:coreProperties>
</file>